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40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BF32" i="1" l="1"/>
  <c r="BD32" i="1"/>
  <c r="BF31" i="1"/>
  <c r="BD31" i="1"/>
  <c r="BF30" i="1"/>
  <c r="BD30" i="1"/>
  <c r="BF36" i="1"/>
  <c r="BD36" i="1"/>
  <c r="BF35" i="1"/>
  <c r="BD35" i="1"/>
  <c r="BF34" i="1"/>
  <c r="BD34" i="1"/>
  <c r="BF33" i="1"/>
  <c r="BD33" i="1"/>
  <c r="AM6" i="1"/>
  <c r="AM7" i="1" s="1"/>
  <c r="AM8" i="1" s="1"/>
  <c r="AM9" i="1" s="1"/>
  <c r="AM10" i="1" s="1"/>
  <c r="AM11" i="1" s="1"/>
  <c r="AM12" i="1" s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M51" i="1" s="1"/>
  <c r="AW51" i="1" s="1"/>
  <c r="AW32" i="1" l="1"/>
  <c r="AW49" i="1"/>
  <c r="AW45" i="1"/>
  <c r="AW41" i="1"/>
  <c r="AW37" i="1"/>
  <c r="AW34" i="1"/>
  <c r="AW30" i="1"/>
  <c r="AW46" i="1"/>
  <c r="AW35" i="1"/>
  <c r="AW31" i="1"/>
  <c r="AW48" i="1"/>
  <c r="AW44" i="1"/>
  <c r="AW40" i="1"/>
  <c r="AW33" i="1"/>
  <c r="AW50" i="1"/>
  <c r="AW42" i="1"/>
  <c r="AW38" i="1"/>
  <c r="AW47" i="1"/>
  <c r="AW43" i="1"/>
  <c r="AW39" i="1"/>
  <c r="AW36" i="1"/>
  <c r="BJ6" i="1"/>
  <c r="AU6" i="1" l="1"/>
  <c r="AU5" i="1"/>
  <c r="AW19" i="1" l="1"/>
  <c r="AW20" i="1"/>
  <c r="AW21" i="1"/>
  <c r="AW22" i="1"/>
  <c r="AW23" i="1"/>
  <c r="AW24" i="1"/>
  <c r="AW25" i="1"/>
  <c r="AW26" i="1"/>
  <c r="AW27" i="1"/>
  <c r="AW28" i="1"/>
  <c r="AW29" i="1"/>
  <c r="AW18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5" i="1"/>
  <c r="AS6" i="1" s="1"/>
  <c r="AY6" i="1"/>
  <c r="AT5" i="1"/>
  <c r="AS7" i="1" l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X5" i="1"/>
  <c r="AR5" i="1"/>
  <c r="AS30" i="1" l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BF51" i="1"/>
  <c r="BF50" i="1"/>
  <c r="BF49" i="1"/>
  <c r="BF48" i="1"/>
  <c r="BF47" i="1"/>
  <c r="BF46" i="1"/>
  <c r="BF45" i="1"/>
  <c r="BF44" i="1"/>
  <c r="BF43" i="1"/>
  <c r="BF42" i="1"/>
  <c r="BF41" i="1"/>
  <c r="BF40" i="1"/>
  <c r="BF39" i="1"/>
  <c r="BF38" i="1"/>
  <c r="BF37" i="1"/>
  <c r="BF29" i="1"/>
  <c r="BF28" i="1"/>
  <c r="BF27" i="1"/>
  <c r="BF26" i="1"/>
  <c r="BF25" i="1"/>
  <c r="BF24" i="1"/>
  <c r="BF23" i="1"/>
  <c r="BF22" i="1"/>
  <c r="BF21" i="1"/>
  <c r="BF20" i="1"/>
  <c r="BF19" i="1"/>
  <c r="BF18" i="1"/>
  <c r="BF17" i="1"/>
  <c r="BF16" i="1"/>
  <c r="BF15" i="1"/>
  <c r="BF14" i="1"/>
  <c r="BF13" i="1"/>
  <c r="BF12" i="1"/>
  <c r="BF11" i="1"/>
  <c r="BF10" i="1"/>
  <c r="BF9" i="1"/>
  <c r="BF8" i="1"/>
  <c r="BF7" i="1"/>
  <c r="BF6" i="1"/>
  <c r="BD51" i="1"/>
  <c r="BD50" i="1"/>
  <c r="BD49" i="1"/>
  <c r="BD48" i="1"/>
  <c r="BD47" i="1"/>
  <c r="BD46" i="1"/>
  <c r="BD45" i="1"/>
  <c r="BD44" i="1"/>
  <c r="BD43" i="1"/>
  <c r="BD42" i="1"/>
  <c r="BD41" i="1"/>
  <c r="BD40" i="1"/>
  <c r="BD39" i="1"/>
  <c r="BD38" i="1"/>
  <c r="BD37" i="1"/>
  <c r="BD29" i="1"/>
  <c r="BD28" i="1"/>
  <c r="BD27" i="1"/>
  <c r="BD26" i="1"/>
  <c r="BD25" i="1"/>
  <c r="BD24" i="1"/>
  <c r="BD23" i="1"/>
  <c r="BD22" i="1"/>
  <c r="BD21" i="1"/>
  <c r="BD20" i="1"/>
  <c r="BD19" i="1"/>
  <c r="BD18" i="1"/>
  <c r="BD17" i="1"/>
  <c r="BD16" i="1"/>
  <c r="BD15" i="1"/>
  <c r="BD14" i="1"/>
  <c r="BD13" i="1"/>
  <c r="BD12" i="1"/>
  <c r="BD11" i="1"/>
  <c r="BD10" i="1"/>
  <c r="BD9" i="1"/>
  <c r="BD8" i="1"/>
  <c r="BD7" i="1"/>
  <c r="BD6" i="1"/>
  <c r="A42" i="1" l="1"/>
  <c r="A43" i="1"/>
  <c r="A44" i="1"/>
  <c r="A45" i="1"/>
  <c r="A46" i="1"/>
  <c r="A47" i="1"/>
  <c r="A48" i="1"/>
  <c r="A49" i="1"/>
  <c r="A50" i="1"/>
  <c r="A51" i="1"/>
  <c r="A41" i="1" l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O33" i="1" l="1"/>
  <c r="AO34" i="1"/>
  <c r="AO31" i="1"/>
  <c r="AO35" i="1"/>
  <c r="AO30" i="1"/>
  <c r="AO32" i="1"/>
  <c r="AO36" i="1"/>
  <c r="AO7" i="1"/>
  <c r="AO19" i="1"/>
  <c r="AO44" i="1"/>
  <c r="AO49" i="1"/>
  <c r="AO8" i="1"/>
  <c r="AO12" i="1"/>
  <c r="AO16" i="1"/>
  <c r="AO20" i="1"/>
  <c r="AO24" i="1"/>
  <c r="AO28" i="1"/>
  <c r="AO40" i="1"/>
  <c r="AO46" i="1"/>
  <c r="AO51" i="1"/>
  <c r="AO43" i="1"/>
  <c r="AO15" i="1"/>
  <c r="AO23" i="1"/>
  <c r="AO39" i="1"/>
  <c r="AO9" i="1"/>
  <c r="AO17" i="1"/>
  <c r="AO25" i="1"/>
  <c r="AO41" i="1"/>
  <c r="AO48" i="1"/>
  <c r="AO45" i="1"/>
  <c r="AO11" i="1"/>
  <c r="AO27" i="1"/>
  <c r="AO13" i="1"/>
  <c r="AO21" i="1"/>
  <c r="AO29" i="1"/>
  <c r="AO37" i="1"/>
  <c r="AO6" i="1"/>
  <c r="AO10" i="1"/>
  <c r="AO14" i="1"/>
  <c r="AO18" i="1"/>
  <c r="AO22" i="1"/>
  <c r="AO26" i="1"/>
  <c r="AO38" i="1"/>
  <c r="AO42" i="1"/>
  <c r="AO50" i="1"/>
  <c r="AO47" i="1"/>
  <c r="M42" i="1"/>
  <c r="Q42" i="1"/>
  <c r="U42" i="1"/>
  <c r="Y42" i="1"/>
  <c r="AC42" i="1"/>
  <c r="AG42" i="1"/>
  <c r="AK42" i="1"/>
  <c r="L43" i="1"/>
  <c r="P43" i="1"/>
  <c r="T43" i="1"/>
  <c r="X43" i="1"/>
  <c r="AB43" i="1"/>
  <c r="AF43" i="1"/>
  <c r="AJ43" i="1"/>
  <c r="K44" i="1"/>
  <c r="O44" i="1"/>
  <c r="S44" i="1"/>
  <c r="W44" i="1"/>
  <c r="AA44" i="1"/>
  <c r="AE44" i="1"/>
  <c r="AI44" i="1"/>
  <c r="N45" i="1"/>
  <c r="R45" i="1"/>
  <c r="V45" i="1"/>
  <c r="Z45" i="1"/>
  <c r="AD45" i="1"/>
  <c r="AH45" i="1"/>
  <c r="M46" i="1"/>
  <c r="Q46" i="1"/>
  <c r="U46" i="1"/>
  <c r="Y46" i="1"/>
  <c r="AC46" i="1"/>
  <c r="AG46" i="1"/>
  <c r="AK46" i="1"/>
  <c r="L47" i="1"/>
  <c r="P47" i="1"/>
  <c r="T47" i="1"/>
  <c r="X47" i="1"/>
  <c r="AB47" i="1"/>
  <c r="AF47" i="1"/>
  <c r="AJ47" i="1"/>
  <c r="K48" i="1"/>
  <c r="O48" i="1"/>
  <c r="S48" i="1"/>
  <c r="W48" i="1"/>
  <c r="AA48" i="1"/>
  <c r="AE48" i="1"/>
  <c r="AI48" i="1"/>
  <c r="N49" i="1"/>
  <c r="R49" i="1"/>
  <c r="V49" i="1"/>
  <c r="Z49" i="1"/>
  <c r="AD49" i="1"/>
  <c r="AH49" i="1"/>
  <c r="N42" i="1"/>
  <c r="R42" i="1"/>
  <c r="V42" i="1"/>
  <c r="Z42" i="1"/>
  <c r="AD42" i="1"/>
  <c r="AH42" i="1"/>
  <c r="M43" i="1"/>
  <c r="Q43" i="1"/>
  <c r="U43" i="1"/>
  <c r="Y43" i="1"/>
  <c r="AC43" i="1"/>
  <c r="AG43" i="1"/>
  <c r="AK43" i="1"/>
  <c r="L44" i="1"/>
  <c r="P44" i="1"/>
  <c r="T44" i="1"/>
  <c r="X44" i="1"/>
  <c r="AB44" i="1"/>
  <c r="AF44" i="1"/>
  <c r="AJ44" i="1"/>
  <c r="K45" i="1"/>
  <c r="O45" i="1"/>
  <c r="S45" i="1"/>
  <c r="W45" i="1"/>
  <c r="AA45" i="1"/>
  <c r="AE45" i="1"/>
  <c r="AI45" i="1"/>
  <c r="N46" i="1"/>
  <c r="R46" i="1"/>
  <c r="V46" i="1"/>
  <c r="Z46" i="1"/>
  <c r="AD46" i="1"/>
  <c r="AH46" i="1"/>
  <c r="M47" i="1"/>
  <c r="Q47" i="1"/>
  <c r="U47" i="1"/>
  <c r="Y47" i="1"/>
  <c r="AC47" i="1"/>
  <c r="AG47" i="1"/>
  <c r="AK47" i="1"/>
  <c r="L48" i="1"/>
  <c r="P48" i="1"/>
  <c r="T48" i="1"/>
  <c r="X48" i="1"/>
  <c r="AB48" i="1"/>
  <c r="AF48" i="1"/>
  <c r="AJ48" i="1"/>
  <c r="K42" i="1"/>
  <c r="O42" i="1"/>
  <c r="S42" i="1"/>
  <c r="W42" i="1"/>
  <c r="AA42" i="1"/>
  <c r="AE42" i="1"/>
  <c r="AI42" i="1"/>
  <c r="N43" i="1"/>
  <c r="R43" i="1"/>
  <c r="V43" i="1"/>
  <c r="Z43" i="1"/>
  <c r="AD43" i="1"/>
  <c r="AH43" i="1"/>
  <c r="M44" i="1"/>
  <c r="Q44" i="1"/>
  <c r="U44" i="1"/>
  <c r="Y44" i="1"/>
  <c r="AC44" i="1"/>
  <c r="AG44" i="1"/>
  <c r="AK44" i="1"/>
  <c r="L45" i="1"/>
  <c r="P45" i="1"/>
  <c r="T45" i="1"/>
  <c r="X45" i="1"/>
  <c r="AB45" i="1"/>
  <c r="AF45" i="1"/>
  <c r="AJ45" i="1"/>
  <c r="K46" i="1"/>
  <c r="O46" i="1"/>
  <c r="S46" i="1"/>
  <c r="W46" i="1"/>
  <c r="AA46" i="1"/>
  <c r="AE46" i="1"/>
  <c r="AI46" i="1"/>
  <c r="N47" i="1"/>
  <c r="R47" i="1"/>
  <c r="V47" i="1"/>
  <c r="Z47" i="1"/>
  <c r="AD47" i="1"/>
  <c r="AH47" i="1"/>
  <c r="M48" i="1"/>
  <c r="Q48" i="1"/>
  <c r="U48" i="1"/>
  <c r="Y48" i="1"/>
  <c r="AC48" i="1"/>
  <c r="AG48" i="1"/>
  <c r="AK48" i="1"/>
  <c r="L49" i="1"/>
  <c r="P49" i="1"/>
  <c r="T49" i="1"/>
  <c r="X49" i="1"/>
  <c r="AB49" i="1"/>
  <c r="AF49" i="1"/>
  <c r="AJ49" i="1"/>
  <c r="P42" i="1"/>
  <c r="AF42" i="1"/>
  <c r="K43" i="1"/>
  <c r="AA43" i="1"/>
  <c r="Z44" i="1"/>
  <c r="Y45" i="1"/>
  <c r="T46" i="1"/>
  <c r="AJ46" i="1"/>
  <c r="O47" i="1"/>
  <c r="AE47" i="1"/>
  <c r="N48" i="1"/>
  <c r="AD48" i="1"/>
  <c r="M49" i="1"/>
  <c r="U49" i="1"/>
  <c r="AC49" i="1"/>
  <c r="AK49" i="1"/>
  <c r="M50" i="1"/>
  <c r="Q50" i="1"/>
  <c r="U50" i="1"/>
  <c r="Y50" i="1"/>
  <c r="AC50" i="1"/>
  <c r="AG50" i="1"/>
  <c r="AK50" i="1"/>
  <c r="L51" i="1"/>
  <c r="P51" i="1"/>
  <c r="T51" i="1"/>
  <c r="X51" i="1"/>
  <c r="AB51" i="1"/>
  <c r="AF51" i="1"/>
  <c r="AJ51" i="1"/>
  <c r="T42" i="1"/>
  <c r="AJ42" i="1"/>
  <c r="O43" i="1"/>
  <c r="AE43" i="1"/>
  <c r="N44" i="1"/>
  <c r="AD44" i="1"/>
  <c r="M45" i="1"/>
  <c r="AC45" i="1"/>
  <c r="X46" i="1"/>
  <c r="S47" i="1"/>
  <c r="AI47" i="1"/>
  <c r="R48" i="1"/>
  <c r="AH48" i="1"/>
  <c r="O49" i="1"/>
  <c r="W49" i="1"/>
  <c r="AE49" i="1"/>
  <c r="N50" i="1"/>
  <c r="R50" i="1"/>
  <c r="V50" i="1"/>
  <c r="Z50" i="1"/>
  <c r="AD50" i="1"/>
  <c r="AH50" i="1"/>
  <c r="M51" i="1"/>
  <c r="Q51" i="1"/>
  <c r="U51" i="1"/>
  <c r="Y51" i="1"/>
  <c r="AC51" i="1"/>
  <c r="AG51" i="1"/>
  <c r="AK51" i="1"/>
  <c r="X42" i="1"/>
  <c r="S43" i="1"/>
  <c r="AI43" i="1"/>
  <c r="R44" i="1"/>
  <c r="AH44" i="1"/>
  <c r="Q45" i="1"/>
  <c r="AG45" i="1"/>
  <c r="L46" i="1"/>
  <c r="AB46" i="1"/>
  <c r="W47" i="1"/>
  <c r="V48" i="1"/>
  <c r="Q49" i="1"/>
  <c r="Y49" i="1"/>
  <c r="AG49" i="1"/>
  <c r="K50" i="1"/>
  <c r="O50" i="1"/>
  <c r="S50" i="1"/>
  <c r="W50" i="1"/>
  <c r="AA50" i="1"/>
  <c r="AE50" i="1"/>
  <c r="AI50" i="1"/>
  <c r="N51" i="1"/>
  <c r="R51" i="1"/>
  <c r="V51" i="1"/>
  <c r="Z51" i="1"/>
  <c r="AD51" i="1"/>
  <c r="AH51" i="1"/>
  <c r="U45" i="1"/>
  <c r="P46" i="1"/>
  <c r="S49" i="1"/>
  <c r="X50" i="1"/>
  <c r="S51" i="1"/>
  <c r="AI51" i="1"/>
  <c r="L42" i="1"/>
  <c r="AK45" i="1"/>
  <c r="AF46" i="1"/>
  <c r="K47" i="1"/>
  <c r="AA49" i="1"/>
  <c r="L50" i="1"/>
  <c r="AB50" i="1"/>
  <c r="W51" i="1"/>
  <c r="AB42" i="1"/>
  <c r="W43" i="1"/>
  <c r="AA47" i="1"/>
  <c r="Z48" i="1"/>
  <c r="AI49" i="1"/>
  <c r="P50" i="1"/>
  <c r="AF50" i="1"/>
  <c r="K51" i="1"/>
  <c r="AA51" i="1"/>
  <c r="K49" i="1"/>
  <c r="T50" i="1"/>
  <c r="O51" i="1"/>
  <c r="V44" i="1"/>
  <c r="AJ50" i="1"/>
  <c r="AE51" i="1"/>
  <c r="B5" i="1"/>
  <c r="B45" i="1" s="1"/>
  <c r="C5" i="1"/>
  <c r="D5" i="1"/>
  <c r="D47" i="1" s="1"/>
  <c r="E5" i="1"/>
  <c r="E42" i="1" s="1"/>
  <c r="F5" i="1"/>
  <c r="G5" i="1"/>
  <c r="G44" i="1" s="1"/>
  <c r="H5" i="1"/>
  <c r="I5" i="1"/>
  <c r="I50" i="1" s="1"/>
  <c r="J5" i="1"/>
  <c r="J49" i="1" s="1"/>
  <c r="AL5" i="1"/>
  <c r="AL46" i="1" l="1"/>
  <c r="G47" i="1"/>
  <c r="B44" i="1"/>
  <c r="C51" i="1"/>
  <c r="AL47" i="1"/>
  <c r="AL49" i="1"/>
  <c r="AL48" i="1"/>
  <c r="B50" i="1"/>
  <c r="G49" i="1"/>
  <c r="D50" i="1"/>
  <c r="G51" i="1"/>
  <c r="J51" i="1"/>
  <c r="D46" i="1"/>
  <c r="H46" i="1"/>
  <c r="J44" i="1"/>
  <c r="H49" i="1"/>
  <c r="F47" i="1"/>
  <c r="C42" i="1"/>
  <c r="H48" i="1"/>
  <c r="F46" i="1"/>
  <c r="F49" i="1"/>
  <c r="C44" i="1"/>
  <c r="H43" i="1"/>
  <c r="I44" i="1"/>
  <c r="I46" i="1"/>
  <c r="E45" i="1"/>
  <c r="F44" i="1"/>
  <c r="J48" i="1"/>
  <c r="G43" i="1"/>
  <c r="AL51" i="1"/>
  <c r="F51" i="1"/>
  <c r="H42" i="1"/>
  <c r="I51" i="1"/>
  <c r="D42" i="1"/>
  <c r="H51" i="1"/>
  <c r="E49" i="1"/>
  <c r="D49" i="1"/>
  <c r="B47" i="1"/>
  <c r="G46" i="1"/>
  <c r="E44" i="1"/>
  <c r="J43" i="1"/>
  <c r="D48" i="1"/>
  <c r="B46" i="1"/>
  <c r="G45" i="1"/>
  <c r="E43" i="1"/>
  <c r="J42" i="1"/>
  <c r="B49" i="1"/>
  <c r="G48" i="1"/>
  <c r="E46" i="1"/>
  <c r="J45" i="1"/>
  <c r="D43" i="1"/>
  <c r="C49" i="1"/>
  <c r="H50" i="1"/>
  <c r="AL44" i="1"/>
  <c r="B51" i="1"/>
  <c r="G50" i="1"/>
  <c r="F48" i="1"/>
  <c r="E51" i="1"/>
  <c r="J50" i="1"/>
  <c r="C47" i="1"/>
  <c r="D51" i="1"/>
  <c r="I45" i="1"/>
  <c r="I48" i="1"/>
  <c r="C46" i="1"/>
  <c r="H45" i="1"/>
  <c r="AL43" i="1"/>
  <c r="F43" i="1"/>
  <c r="I47" i="1"/>
  <c r="C45" i="1"/>
  <c r="H44" i="1"/>
  <c r="AL42" i="1"/>
  <c r="F42" i="1"/>
  <c r="C48" i="1"/>
  <c r="H47" i="1"/>
  <c r="AL45" i="1"/>
  <c r="F45" i="1"/>
  <c r="I42" i="1"/>
  <c r="E50" i="1"/>
  <c r="I43" i="1"/>
  <c r="C50" i="1"/>
  <c r="I49" i="1"/>
  <c r="C43" i="1"/>
  <c r="AL50" i="1"/>
  <c r="F50" i="1"/>
  <c r="B48" i="1"/>
  <c r="E48" i="1"/>
  <c r="J47" i="1"/>
  <c r="D45" i="1"/>
  <c r="B43" i="1"/>
  <c r="G42" i="1"/>
  <c r="E47" i="1"/>
  <c r="J46" i="1"/>
  <c r="D44" i="1"/>
  <c r="B42" i="1"/>
  <c r="C6" i="1"/>
  <c r="E6" i="1"/>
  <c r="G6" i="1"/>
  <c r="I6" i="1"/>
  <c r="K6" i="1"/>
  <c r="M6" i="1"/>
  <c r="O6" i="1"/>
  <c r="Q6" i="1"/>
  <c r="S6" i="1"/>
  <c r="U6" i="1"/>
  <c r="W6" i="1"/>
  <c r="Y6" i="1"/>
  <c r="AA6" i="1"/>
  <c r="AC6" i="1"/>
  <c r="AE6" i="1"/>
  <c r="AG6" i="1"/>
  <c r="AI6" i="1"/>
  <c r="AK6" i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C8" i="1"/>
  <c r="E8" i="1"/>
  <c r="G8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I8" i="1"/>
  <c r="AK8" i="1"/>
  <c r="L9" i="1"/>
  <c r="N9" i="1"/>
  <c r="P9" i="1"/>
  <c r="R9" i="1"/>
  <c r="T9" i="1"/>
  <c r="V9" i="1"/>
  <c r="X9" i="1"/>
  <c r="Z9" i="1"/>
  <c r="AB9" i="1"/>
  <c r="AD9" i="1"/>
  <c r="AF9" i="1"/>
  <c r="AH9" i="1"/>
  <c r="AJ9" i="1"/>
  <c r="AL9" i="1"/>
  <c r="C10" i="1"/>
  <c r="E10" i="1"/>
  <c r="G10" i="1"/>
  <c r="D6" i="1"/>
  <c r="H6" i="1"/>
  <c r="L6" i="1"/>
  <c r="P6" i="1"/>
  <c r="T6" i="1"/>
  <c r="X6" i="1"/>
  <c r="AB6" i="1"/>
  <c r="AF6" i="1"/>
  <c r="AJ6" i="1"/>
  <c r="C7" i="1"/>
  <c r="G7" i="1"/>
  <c r="K7" i="1"/>
  <c r="O7" i="1"/>
  <c r="S7" i="1"/>
  <c r="W7" i="1"/>
  <c r="AA7" i="1"/>
  <c r="AE7" i="1"/>
  <c r="AI7" i="1"/>
  <c r="D8" i="1"/>
  <c r="H8" i="1"/>
  <c r="L8" i="1"/>
  <c r="P8" i="1"/>
  <c r="T8" i="1"/>
  <c r="X8" i="1"/>
  <c r="AB8" i="1"/>
  <c r="AF8" i="1"/>
  <c r="AJ8" i="1"/>
  <c r="C9" i="1"/>
  <c r="G9" i="1"/>
  <c r="K9" i="1"/>
  <c r="O9" i="1"/>
  <c r="S9" i="1"/>
  <c r="W9" i="1"/>
  <c r="AA9" i="1"/>
  <c r="AE9" i="1"/>
  <c r="AI9" i="1"/>
  <c r="D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C11" i="1"/>
  <c r="E11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AI11" i="1"/>
  <c r="AK11" i="1"/>
  <c r="B12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C13" i="1"/>
  <c r="E13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I13" i="1"/>
  <c r="AK13" i="1"/>
  <c r="C14" i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K14" i="1"/>
  <c r="C15" i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C16" i="1"/>
  <c r="E16" i="1"/>
  <c r="G16" i="1"/>
  <c r="I16" i="1"/>
  <c r="K16" i="1"/>
  <c r="M16" i="1"/>
  <c r="O16" i="1"/>
  <c r="Q16" i="1"/>
  <c r="S16" i="1"/>
  <c r="F6" i="1"/>
  <c r="N6" i="1"/>
  <c r="V6" i="1"/>
  <c r="AD6" i="1"/>
  <c r="AL6" i="1"/>
  <c r="I7" i="1"/>
  <c r="Q7" i="1"/>
  <c r="Y7" i="1"/>
  <c r="AG7" i="1"/>
  <c r="F8" i="1"/>
  <c r="N8" i="1"/>
  <c r="V8" i="1"/>
  <c r="AD8" i="1"/>
  <c r="AL8" i="1"/>
  <c r="I9" i="1"/>
  <c r="Q9" i="1"/>
  <c r="Y9" i="1"/>
  <c r="AG9" i="1"/>
  <c r="F10" i="1"/>
  <c r="K10" i="1"/>
  <c r="O10" i="1"/>
  <c r="S10" i="1"/>
  <c r="W10" i="1"/>
  <c r="AA10" i="1"/>
  <c r="AE10" i="1"/>
  <c r="AI10" i="1"/>
  <c r="D11" i="1"/>
  <c r="H11" i="1"/>
  <c r="L11" i="1"/>
  <c r="P11" i="1"/>
  <c r="T11" i="1"/>
  <c r="X11" i="1"/>
  <c r="AB11" i="1"/>
  <c r="AF11" i="1"/>
  <c r="AJ11" i="1"/>
  <c r="C12" i="1"/>
  <c r="G12" i="1"/>
  <c r="K12" i="1"/>
  <c r="O12" i="1"/>
  <c r="S12" i="1"/>
  <c r="W12" i="1"/>
  <c r="AA12" i="1"/>
  <c r="AE12" i="1"/>
  <c r="AI12" i="1"/>
  <c r="D13" i="1"/>
  <c r="H13" i="1"/>
  <c r="L13" i="1"/>
  <c r="P13" i="1"/>
  <c r="T13" i="1"/>
  <c r="X13" i="1"/>
  <c r="AB13" i="1"/>
  <c r="AF13" i="1"/>
  <c r="AJ13" i="1"/>
  <c r="D14" i="1"/>
  <c r="H14" i="1"/>
  <c r="L14" i="1"/>
  <c r="P14" i="1"/>
  <c r="T14" i="1"/>
  <c r="X14" i="1"/>
  <c r="AB14" i="1"/>
  <c r="AF14" i="1"/>
  <c r="AJ14" i="1"/>
  <c r="D15" i="1"/>
  <c r="H15" i="1"/>
  <c r="L15" i="1"/>
  <c r="P15" i="1"/>
  <c r="T15" i="1"/>
  <c r="X15" i="1"/>
  <c r="AB15" i="1"/>
  <c r="AF15" i="1"/>
  <c r="AJ15" i="1"/>
  <c r="D16" i="1"/>
  <c r="H16" i="1"/>
  <c r="L16" i="1"/>
  <c r="P16" i="1"/>
  <c r="T16" i="1"/>
  <c r="V16" i="1"/>
  <c r="X16" i="1"/>
  <c r="Z16" i="1"/>
  <c r="AB16" i="1"/>
  <c r="AD16" i="1"/>
  <c r="AF16" i="1"/>
  <c r="AH16" i="1"/>
  <c r="AJ16" i="1"/>
  <c r="AL16" i="1"/>
  <c r="B17" i="1"/>
  <c r="D17" i="1"/>
  <c r="F17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AH17" i="1"/>
  <c r="AJ17" i="1"/>
  <c r="AL17" i="1"/>
  <c r="B18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AH18" i="1"/>
  <c r="AJ18" i="1"/>
  <c r="AL18" i="1"/>
  <c r="B19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AH19" i="1"/>
  <c r="AJ19" i="1"/>
  <c r="AL19" i="1"/>
  <c r="B20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B21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B22" i="1"/>
  <c r="D22" i="1"/>
  <c r="F22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AL22" i="1"/>
  <c r="B23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B24" i="1"/>
  <c r="D24" i="1"/>
  <c r="F24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AH24" i="1"/>
  <c r="AJ24" i="1"/>
  <c r="AL24" i="1"/>
  <c r="B25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B26" i="1"/>
  <c r="D26" i="1"/>
  <c r="F26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AH26" i="1"/>
  <c r="AJ26" i="1"/>
  <c r="AL26" i="1"/>
  <c r="B27" i="1"/>
  <c r="D27" i="1"/>
  <c r="F27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AH27" i="1"/>
  <c r="AJ27" i="1"/>
  <c r="AL27" i="1"/>
  <c r="B28" i="1"/>
  <c r="D28" i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B29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B30" i="1"/>
  <c r="D30" i="1"/>
  <c r="F30" i="1"/>
  <c r="J6" i="1"/>
  <c r="Z6" i="1"/>
  <c r="M7" i="1"/>
  <c r="AC7" i="1"/>
  <c r="J8" i="1"/>
  <c r="Z8" i="1"/>
  <c r="M9" i="1"/>
  <c r="AC9" i="1"/>
  <c r="I10" i="1"/>
  <c r="Q10" i="1"/>
  <c r="Y10" i="1"/>
  <c r="AG10" i="1"/>
  <c r="F11" i="1"/>
  <c r="N11" i="1"/>
  <c r="V11" i="1"/>
  <c r="AD11" i="1"/>
  <c r="AL11" i="1"/>
  <c r="I12" i="1"/>
  <c r="Q12" i="1"/>
  <c r="Y12" i="1"/>
  <c r="AG12" i="1"/>
  <c r="F13" i="1"/>
  <c r="N13" i="1"/>
  <c r="V13" i="1"/>
  <c r="AD13" i="1"/>
  <c r="AL13" i="1"/>
  <c r="B14" i="1"/>
  <c r="J14" i="1"/>
  <c r="R14" i="1"/>
  <c r="Z14" i="1"/>
  <c r="AH14" i="1"/>
  <c r="F15" i="1"/>
  <c r="N15" i="1"/>
  <c r="V15" i="1"/>
  <c r="AD15" i="1"/>
  <c r="AL15" i="1"/>
  <c r="B16" i="1"/>
  <c r="J16" i="1"/>
  <c r="R16" i="1"/>
  <c r="W16" i="1"/>
  <c r="AA16" i="1"/>
  <c r="AE16" i="1"/>
  <c r="AI16" i="1"/>
  <c r="E17" i="1"/>
  <c r="I17" i="1"/>
  <c r="M17" i="1"/>
  <c r="Q17" i="1"/>
  <c r="U17" i="1"/>
  <c r="Y17" i="1"/>
  <c r="AC17" i="1"/>
  <c r="AG17" i="1"/>
  <c r="AK17" i="1"/>
  <c r="C18" i="1"/>
  <c r="G18" i="1"/>
  <c r="K18" i="1"/>
  <c r="O18" i="1"/>
  <c r="S18" i="1"/>
  <c r="W18" i="1"/>
  <c r="AA18" i="1"/>
  <c r="AE18" i="1"/>
  <c r="AI18" i="1"/>
  <c r="E19" i="1"/>
  <c r="I19" i="1"/>
  <c r="M19" i="1"/>
  <c r="Q19" i="1"/>
  <c r="U19" i="1"/>
  <c r="Y19" i="1"/>
  <c r="AC19" i="1"/>
  <c r="AG19" i="1"/>
  <c r="AK19" i="1"/>
  <c r="C20" i="1"/>
  <c r="G20" i="1"/>
  <c r="K20" i="1"/>
  <c r="O20" i="1"/>
  <c r="S20" i="1"/>
  <c r="W20" i="1"/>
  <c r="AA20" i="1"/>
  <c r="AE20" i="1"/>
  <c r="AI20" i="1"/>
  <c r="E21" i="1"/>
  <c r="I21" i="1"/>
  <c r="M21" i="1"/>
  <c r="Q21" i="1"/>
  <c r="U21" i="1"/>
  <c r="Y21" i="1"/>
  <c r="AC21" i="1"/>
  <c r="AG21" i="1"/>
  <c r="AK21" i="1"/>
  <c r="C22" i="1"/>
  <c r="G22" i="1"/>
  <c r="K22" i="1"/>
  <c r="O22" i="1"/>
  <c r="S22" i="1"/>
  <c r="W22" i="1"/>
  <c r="AA22" i="1"/>
  <c r="AE22" i="1"/>
  <c r="AI22" i="1"/>
  <c r="E23" i="1"/>
  <c r="I23" i="1"/>
  <c r="M23" i="1"/>
  <c r="Q23" i="1"/>
  <c r="U23" i="1"/>
  <c r="Y23" i="1"/>
  <c r="AC23" i="1"/>
  <c r="AG23" i="1"/>
  <c r="AK23" i="1"/>
  <c r="C24" i="1"/>
  <c r="G24" i="1"/>
  <c r="K24" i="1"/>
  <c r="O24" i="1"/>
  <c r="S24" i="1"/>
  <c r="W24" i="1"/>
  <c r="AA24" i="1"/>
  <c r="AE24" i="1"/>
  <c r="AI24" i="1"/>
  <c r="E25" i="1"/>
  <c r="I25" i="1"/>
  <c r="M25" i="1"/>
  <c r="Q25" i="1"/>
  <c r="U25" i="1"/>
  <c r="Y25" i="1"/>
  <c r="AC25" i="1"/>
  <c r="AG25" i="1"/>
  <c r="AK25" i="1"/>
  <c r="C26" i="1"/>
  <c r="G26" i="1"/>
  <c r="K26" i="1"/>
  <c r="O26" i="1"/>
  <c r="S26" i="1"/>
  <c r="W26" i="1"/>
  <c r="AA26" i="1"/>
  <c r="AE26" i="1"/>
  <c r="AI26" i="1"/>
  <c r="E27" i="1"/>
  <c r="I27" i="1"/>
  <c r="M27" i="1"/>
  <c r="Q27" i="1"/>
  <c r="U27" i="1"/>
  <c r="Y27" i="1"/>
  <c r="AC27" i="1"/>
  <c r="AG27" i="1"/>
  <c r="AK27" i="1"/>
  <c r="C28" i="1"/>
  <c r="G28" i="1"/>
  <c r="K28" i="1"/>
  <c r="O28" i="1"/>
  <c r="S28" i="1"/>
  <c r="W28" i="1"/>
  <c r="AA28" i="1"/>
  <c r="AE28" i="1"/>
  <c r="AI28" i="1"/>
  <c r="E29" i="1"/>
  <c r="I29" i="1"/>
  <c r="M29" i="1"/>
  <c r="Q29" i="1"/>
  <c r="U29" i="1"/>
  <c r="Y29" i="1"/>
  <c r="AC29" i="1"/>
  <c r="AG29" i="1"/>
  <c r="AK29" i="1"/>
  <c r="C30" i="1"/>
  <c r="G3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C31" i="1"/>
  <c r="E31" i="1"/>
  <c r="G31" i="1"/>
  <c r="I31" i="1"/>
  <c r="K31" i="1"/>
  <c r="M31" i="1"/>
  <c r="O31" i="1"/>
  <c r="Q31" i="1"/>
  <c r="S31" i="1"/>
  <c r="U31" i="1"/>
  <c r="W31" i="1"/>
  <c r="Y31" i="1"/>
  <c r="AA31" i="1"/>
  <c r="AC31" i="1"/>
  <c r="AE31" i="1"/>
  <c r="AG31" i="1"/>
  <c r="AI31" i="1"/>
  <c r="AK31" i="1"/>
  <c r="C32" i="1"/>
  <c r="E32" i="1"/>
  <c r="G32" i="1"/>
  <c r="I32" i="1"/>
  <c r="K32" i="1"/>
  <c r="M32" i="1"/>
  <c r="O32" i="1"/>
  <c r="Q32" i="1"/>
  <c r="S32" i="1"/>
  <c r="U32" i="1"/>
  <c r="W32" i="1"/>
  <c r="Y32" i="1"/>
  <c r="AA32" i="1"/>
  <c r="AC32" i="1"/>
  <c r="AE32" i="1"/>
  <c r="AG32" i="1"/>
  <c r="AI32" i="1"/>
  <c r="AK32" i="1"/>
  <c r="C33" i="1"/>
  <c r="E33" i="1"/>
  <c r="G33" i="1"/>
  <c r="I33" i="1"/>
  <c r="K33" i="1"/>
  <c r="M33" i="1"/>
  <c r="O33" i="1"/>
  <c r="Q33" i="1"/>
  <c r="S33" i="1"/>
  <c r="U33" i="1"/>
  <c r="W33" i="1"/>
  <c r="Y33" i="1"/>
  <c r="AA33" i="1"/>
  <c r="AC33" i="1"/>
  <c r="AE33" i="1"/>
  <c r="AG33" i="1"/>
  <c r="AI33" i="1"/>
  <c r="AK33" i="1"/>
  <c r="C34" i="1"/>
  <c r="E34" i="1"/>
  <c r="G34" i="1"/>
  <c r="I34" i="1"/>
  <c r="K34" i="1"/>
  <c r="M34" i="1"/>
  <c r="O34" i="1"/>
  <c r="Q34" i="1"/>
  <c r="S34" i="1"/>
  <c r="U34" i="1"/>
  <c r="W34" i="1"/>
  <c r="Y34" i="1"/>
  <c r="AA34" i="1"/>
  <c r="AC34" i="1"/>
  <c r="AE34" i="1"/>
  <c r="AG34" i="1"/>
  <c r="AI34" i="1"/>
  <c r="AK34" i="1"/>
  <c r="C35" i="1"/>
  <c r="E35" i="1"/>
  <c r="G35" i="1"/>
  <c r="I35" i="1"/>
  <c r="K35" i="1"/>
  <c r="M35" i="1"/>
  <c r="O35" i="1"/>
  <c r="Q35" i="1"/>
  <c r="S35" i="1"/>
  <c r="U35" i="1"/>
  <c r="W35" i="1"/>
  <c r="Y35" i="1"/>
  <c r="AA35" i="1"/>
  <c r="AC35" i="1"/>
  <c r="AE35" i="1"/>
  <c r="AG35" i="1"/>
  <c r="AI35" i="1"/>
  <c r="AK35" i="1"/>
  <c r="C36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AE36" i="1"/>
  <c r="AG36" i="1"/>
  <c r="AI36" i="1"/>
  <c r="AK36" i="1"/>
  <c r="C37" i="1"/>
  <c r="E37" i="1"/>
  <c r="G37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  <c r="AI38" i="1"/>
  <c r="AK38" i="1"/>
  <c r="C39" i="1"/>
  <c r="E39" i="1"/>
  <c r="G39" i="1"/>
  <c r="I39" i="1"/>
  <c r="K39" i="1"/>
  <c r="M39" i="1"/>
  <c r="O39" i="1"/>
  <c r="Q39" i="1"/>
  <c r="S39" i="1"/>
  <c r="U39" i="1"/>
  <c r="W39" i="1"/>
  <c r="Y39" i="1"/>
  <c r="AA39" i="1"/>
  <c r="AC39" i="1"/>
  <c r="AE39" i="1"/>
  <c r="AG39" i="1"/>
  <c r="AI39" i="1"/>
  <c r="AK39" i="1"/>
  <c r="C40" i="1"/>
  <c r="E40" i="1"/>
  <c r="G40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B41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AD41" i="1"/>
  <c r="AF41" i="1"/>
  <c r="AH41" i="1"/>
  <c r="AJ41" i="1"/>
  <c r="AL41" i="1"/>
  <c r="B6" i="1"/>
  <c r="R6" i="1"/>
  <c r="AH6" i="1"/>
  <c r="E7" i="1"/>
  <c r="U7" i="1"/>
  <c r="AK7" i="1"/>
  <c r="B8" i="1"/>
  <c r="R8" i="1"/>
  <c r="AH8" i="1"/>
  <c r="E9" i="1"/>
  <c r="U9" i="1"/>
  <c r="AK9" i="1"/>
  <c r="B10" i="1"/>
  <c r="M10" i="1"/>
  <c r="U10" i="1"/>
  <c r="AC10" i="1"/>
  <c r="AK10" i="1"/>
  <c r="B11" i="1"/>
  <c r="J11" i="1"/>
  <c r="R11" i="1"/>
  <c r="Z11" i="1"/>
  <c r="AH11" i="1"/>
  <c r="E12" i="1"/>
  <c r="M12" i="1"/>
  <c r="U12" i="1"/>
  <c r="AC12" i="1"/>
  <c r="AK12" i="1"/>
  <c r="B13" i="1"/>
  <c r="J13" i="1"/>
  <c r="R13" i="1"/>
  <c r="Z13" i="1"/>
  <c r="AH13" i="1"/>
  <c r="F14" i="1"/>
  <c r="N14" i="1"/>
  <c r="V14" i="1"/>
  <c r="AD14" i="1"/>
  <c r="AL14" i="1"/>
  <c r="B15" i="1"/>
  <c r="J15" i="1"/>
  <c r="R15" i="1"/>
  <c r="Z15" i="1"/>
  <c r="AH15" i="1"/>
  <c r="F16" i="1"/>
  <c r="N16" i="1"/>
  <c r="U16" i="1"/>
  <c r="Y16" i="1"/>
  <c r="AC16" i="1"/>
  <c r="AG16" i="1"/>
  <c r="AK16" i="1"/>
  <c r="C17" i="1"/>
  <c r="G17" i="1"/>
  <c r="K17" i="1"/>
  <c r="O17" i="1"/>
  <c r="S17" i="1"/>
  <c r="W17" i="1"/>
  <c r="AA17" i="1"/>
  <c r="AE17" i="1"/>
  <c r="AI17" i="1"/>
  <c r="E18" i="1"/>
  <c r="I18" i="1"/>
  <c r="M18" i="1"/>
  <c r="Q18" i="1"/>
  <c r="U18" i="1"/>
  <c r="Y18" i="1"/>
  <c r="AC18" i="1"/>
  <c r="AG18" i="1"/>
  <c r="AK18" i="1"/>
  <c r="C19" i="1"/>
  <c r="G19" i="1"/>
  <c r="K19" i="1"/>
  <c r="O19" i="1"/>
  <c r="S19" i="1"/>
  <c r="W19" i="1"/>
  <c r="AA19" i="1"/>
  <c r="AE19" i="1"/>
  <c r="AI19" i="1"/>
  <c r="E20" i="1"/>
  <c r="I20" i="1"/>
  <c r="M20" i="1"/>
  <c r="Q20" i="1"/>
  <c r="U20" i="1"/>
  <c r="Y20" i="1"/>
  <c r="AC20" i="1"/>
  <c r="AG20" i="1"/>
  <c r="AK20" i="1"/>
  <c r="C21" i="1"/>
  <c r="G21" i="1"/>
  <c r="K21" i="1"/>
  <c r="O21" i="1"/>
  <c r="S21" i="1"/>
  <c r="W21" i="1"/>
  <c r="AA21" i="1"/>
  <c r="AE21" i="1"/>
  <c r="AI21" i="1"/>
  <c r="E22" i="1"/>
  <c r="I22" i="1"/>
  <c r="M22" i="1"/>
  <c r="Q22" i="1"/>
  <c r="U22" i="1"/>
  <c r="Y22" i="1"/>
  <c r="AC22" i="1"/>
  <c r="AG22" i="1"/>
  <c r="AK22" i="1"/>
  <c r="C23" i="1"/>
  <c r="G23" i="1"/>
  <c r="K23" i="1"/>
  <c r="O23" i="1"/>
  <c r="S23" i="1"/>
  <c r="W23" i="1"/>
  <c r="AA23" i="1"/>
  <c r="AE23" i="1"/>
  <c r="AI23" i="1"/>
  <c r="E24" i="1"/>
  <c r="I24" i="1"/>
  <c r="M24" i="1"/>
  <c r="Q24" i="1"/>
  <c r="U24" i="1"/>
  <c r="Y24" i="1"/>
  <c r="AC24" i="1"/>
  <c r="AG24" i="1"/>
  <c r="AK24" i="1"/>
  <c r="C25" i="1"/>
  <c r="G25" i="1"/>
  <c r="K25" i="1"/>
  <c r="O25" i="1"/>
  <c r="S25" i="1"/>
  <c r="W25" i="1"/>
  <c r="AA25" i="1"/>
  <c r="AE25" i="1"/>
  <c r="AI25" i="1"/>
  <c r="E26" i="1"/>
  <c r="I26" i="1"/>
  <c r="M26" i="1"/>
  <c r="Q26" i="1"/>
  <c r="U26" i="1"/>
  <c r="Y26" i="1"/>
  <c r="AC26" i="1"/>
  <c r="AG26" i="1"/>
  <c r="AK26" i="1"/>
  <c r="C27" i="1"/>
  <c r="G27" i="1"/>
  <c r="K27" i="1"/>
  <c r="O27" i="1"/>
  <c r="S27" i="1"/>
  <c r="W27" i="1"/>
  <c r="AA27" i="1"/>
  <c r="AE27" i="1"/>
  <c r="AI27" i="1"/>
  <c r="E28" i="1"/>
  <c r="I28" i="1"/>
  <c r="M28" i="1"/>
  <c r="Q28" i="1"/>
  <c r="U28" i="1"/>
  <c r="Y28" i="1"/>
  <c r="AC28" i="1"/>
  <c r="AG28" i="1"/>
  <c r="AK28" i="1"/>
  <c r="C29" i="1"/>
  <c r="G29" i="1"/>
  <c r="K29" i="1"/>
  <c r="O29" i="1"/>
  <c r="S29" i="1"/>
  <c r="W29" i="1"/>
  <c r="AA29" i="1"/>
  <c r="AE29" i="1"/>
  <c r="AI29" i="1"/>
  <c r="E30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B31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AH31" i="1"/>
  <c r="AJ31" i="1"/>
  <c r="AL31" i="1"/>
  <c r="B32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AH32" i="1"/>
  <c r="AJ32" i="1"/>
  <c r="AL32" i="1"/>
  <c r="B33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AH33" i="1"/>
  <c r="AJ33" i="1"/>
  <c r="AL33" i="1"/>
  <c r="B34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AH34" i="1"/>
  <c r="AJ34" i="1"/>
  <c r="AL34" i="1"/>
  <c r="B35" i="1"/>
  <c r="AI41" i="1"/>
  <c r="AE41" i="1"/>
  <c r="AA41" i="1"/>
  <c r="W41" i="1"/>
  <c r="S41" i="1"/>
  <c r="O41" i="1"/>
  <c r="K41" i="1"/>
  <c r="G41" i="1"/>
  <c r="C41" i="1"/>
  <c r="AL40" i="1"/>
  <c r="AH40" i="1"/>
  <c r="AD40" i="1"/>
  <c r="Z40" i="1"/>
  <c r="V40" i="1"/>
  <c r="R40" i="1"/>
  <c r="N40" i="1"/>
  <c r="J40" i="1"/>
  <c r="F40" i="1"/>
  <c r="B40" i="1"/>
  <c r="AL39" i="1"/>
  <c r="AH39" i="1"/>
  <c r="AD39" i="1"/>
  <c r="Z39" i="1"/>
  <c r="V39" i="1"/>
  <c r="R39" i="1"/>
  <c r="N39" i="1"/>
  <c r="J39" i="1"/>
  <c r="F39" i="1"/>
  <c r="B39" i="1"/>
  <c r="AL38" i="1"/>
  <c r="AH38" i="1"/>
  <c r="AD38" i="1"/>
  <c r="Z38" i="1"/>
  <c r="V38" i="1"/>
  <c r="R38" i="1"/>
  <c r="N38" i="1"/>
  <c r="J38" i="1"/>
  <c r="F38" i="1"/>
  <c r="B38" i="1"/>
  <c r="AL37" i="1"/>
  <c r="AH37" i="1"/>
  <c r="AD37" i="1"/>
  <c r="Z37" i="1"/>
  <c r="V37" i="1"/>
  <c r="R37" i="1"/>
  <c r="N37" i="1"/>
  <c r="J37" i="1"/>
  <c r="F37" i="1"/>
  <c r="B37" i="1"/>
  <c r="AL36" i="1"/>
  <c r="AH36" i="1"/>
  <c r="AD36" i="1"/>
  <c r="Z36" i="1"/>
  <c r="V36" i="1"/>
  <c r="R36" i="1"/>
  <c r="N36" i="1"/>
  <c r="J36" i="1"/>
  <c r="F36" i="1"/>
  <c r="B36" i="1"/>
  <c r="AL35" i="1"/>
  <c r="AH35" i="1"/>
  <c r="AD35" i="1"/>
  <c r="Z35" i="1"/>
  <c r="V35" i="1"/>
  <c r="R35" i="1"/>
  <c r="N35" i="1"/>
  <c r="J35" i="1"/>
  <c r="F35" i="1"/>
  <c r="AK41" i="1"/>
  <c r="AG41" i="1"/>
  <c r="AC41" i="1"/>
  <c r="Y41" i="1"/>
  <c r="U41" i="1"/>
  <c r="Q41" i="1"/>
  <c r="M41" i="1"/>
  <c r="I41" i="1"/>
  <c r="E41" i="1"/>
  <c r="AJ40" i="1"/>
  <c r="AF40" i="1"/>
  <c r="AB40" i="1"/>
  <c r="X40" i="1"/>
  <c r="T40" i="1"/>
  <c r="P40" i="1"/>
  <c r="L40" i="1"/>
  <c r="H40" i="1"/>
  <c r="D40" i="1"/>
  <c r="AJ39" i="1"/>
  <c r="AF39" i="1"/>
  <c r="AB39" i="1"/>
  <c r="X39" i="1"/>
  <c r="T39" i="1"/>
  <c r="P39" i="1"/>
  <c r="L39" i="1"/>
  <c r="H39" i="1"/>
  <c r="D39" i="1"/>
  <c r="AJ38" i="1"/>
  <c r="AF38" i="1"/>
  <c r="AB38" i="1"/>
  <c r="X38" i="1"/>
  <c r="T38" i="1"/>
  <c r="P38" i="1"/>
  <c r="L38" i="1"/>
  <c r="H38" i="1"/>
  <c r="D38" i="1"/>
  <c r="AJ37" i="1"/>
  <c r="AF37" i="1"/>
  <c r="AB37" i="1"/>
  <c r="X37" i="1"/>
  <c r="T37" i="1"/>
  <c r="P37" i="1"/>
  <c r="L37" i="1"/>
  <c r="H37" i="1"/>
  <c r="D37" i="1"/>
  <c r="AJ36" i="1"/>
  <c r="AF36" i="1"/>
  <c r="AB36" i="1"/>
  <c r="X36" i="1"/>
  <c r="T36" i="1"/>
  <c r="P36" i="1"/>
  <c r="L36" i="1"/>
  <c r="H36" i="1"/>
  <c r="D36" i="1"/>
  <c r="AJ35" i="1"/>
  <c r="AF35" i="1"/>
  <c r="AB35" i="1"/>
  <c r="X35" i="1"/>
  <c r="T35" i="1"/>
  <c r="P35" i="1"/>
  <c r="L35" i="1"/>
  <c r="H35" i="1"/>
  <c r="D35" i="1"/>
  <c r="J7" i="1"/>
  <c r="J9" i="1"/>
  <c r="H7" i="1"/>
  <c r="H9" i="1"/>
  <c r="F7" i="1"/>
  <c r="F9" i="1"/>
  <c r="D7" i="1"/>
  <c r="D9" i="1"/>
  <c r="B7" i="1"/>
  <c r="B9" i="1"/>
  <c r="AV36" i="1" l="1"/>
  <c r="AV32" i="1"/>
  <c r="BJ33" i="1" s="1"/>
  <c r="AV33" i="1"/>
  <c r="BJ34" i="1" s="1"/>
  <c r="AV30" i="1"/>
  <c r="BJ31" i="1" s="1"/>
  <c r="AV34" i="1"/>
  <c r="BJ35" i="1" s="1"/>
  <c r="AV35" i="1"/>
  <c r="BJ36" i="1" s="1"/>
  <c r="AV31" i="1"/>
  <c r="BJ32" i="1" s="1"/>
  <c r="AQ33" i="1"/>
  <c r="AP33" i="1"/>
  <c r="AQ30" i="1"/>
  <c r="AP30" i="1"/>
  <c r="AQ36" i="1"/>
  <c r="AP36" i="1"/>
  <c r="AP32" i="1"/>
  <c r="AQ32" i="1"/>
  <c r="AQ34" i="1"/>
  <c r="AP34" i="1"/>
  <c r="AP35" i="1"/>
  <c r="AQ35" i="1"/>
  <c r="AP31" i="1"/>
  <c r="AQ31" i="1"/>
  <c r="AV8" i="1"/>
  <c r="AV45" i="1"/>
  <c r="AV49" i="1"/>
  <c r="AV38" i="1"/>
  <c r="AV14" i="1"/>
  <c r="AV46" i="1"/>
  <c r="AV15" i="1"/>
  <c r="AV11" i="1"/>
  <c r="AV41" i="1"/>
  <c r="AV26" i="1"/>
  <c r="AV22" i="1"/>
  <c r="AV18" i="1"/>
  <c r="AV47" i="1"/>
  <c r="AV50" i="1"/>
  <c r="AV44" i="1"/>
  <c r="AV29" i="1"/>
  <c r="BJ30" i="1" s="1"/>
  <c r="AV25" i="1"/>
  <c r="AV21" i="1"/>
  <c r="AV37" i="1"/>
  <c r="AV39" i="1"/>
  <c r="AV10" i="1"/>
  <c r="AV6" i="1"/>
  <c r="BJ7" i="1" s="1"/>
  <c r="AV16" i="1"/>
  <c r="AV27" i="1"/>
  <c r="AV23" i="1"/>
  <c r="AV19" i="1"/>
  <c r="AV42" i="1"/>
  <c r="AV40" i="1"/>
  <c r="AV17" i="1"/>
  <c r="AV9" i="1"/>
  <c r="AV7" i="1"/>
  <c r="AV13" i="1"/>
  <c r="AV28" i="1"/>
  <c r="AV24" i="1"/>
  <c r="AV20" i="1"/>
  <c r="AV12" i="1"/>
  <c r="AV43" i="1"/>
  <c r="AV48" i="1"/>
  <c r="AV51" i="1"/>
  <c r="AQ43" i="1"/>
  <c r="AQ44" i="1"/>
  <c r="AP48" i="1"/>
  <c r="AP47" i="1"/>
  <c r="AP51" i="1"/>
  <c r="AQ50" i="1"/>
  <c r="AQ49" i="1"/>
  <c r="AP42" i="1"/>
  <c r="AP45" i="1"/>
  <c r="AQ45" i="1"/>
  <c r="AP44" i="1"/>
  <c r="AP50" i="1"/>
  <c r="AP49" i="1"/>
  <c r="AP43" i="1"/>
  <c r="AQ46" i="1"/>
  <c r="AQ42" i="1"/>
  <c r="AQ48" i="1"/>
  <c r="AQ51" i="1"/>
  <c r="AP46" i="1"/>
  <c r="AQ47" i="1"/>
  <c r="AQ9" i="1"/>
  <c r="AQ37" i="1"/>
  <c r="AQ38" i="1"/>
  <c r="AQ39" i="1"/>
  <c r="AQ40" i="1"/>
  <c r="AQ10" i="1"/>
  <c r="AQ8" i="1"/>
  <c r="AQ16" i="1"/>
  <c r="AQ14" i="1"/>
  <c r="AQ29" i="1"/>
  <c r="AQ27" i="1"/>
  <c r="AQ25" i="1"/>
  <c r="AQ23" i="1"/>
  <c r="AQ21" i="1"/>
  <c r="AQ19" i="1"/>
  <c r="AQ17" i="1"/>
  <c r="AQ7" i="1"/>
  <c r="AQ15" i="1"/>
  <c r="AQ13" i="1"/>
  <c r="AQ11" i="1"/>
  <c r="AQ41" i="1"/>
  <c r="AQ28" i="1"/>
  <c r="AQ26" i="1"/>
  <c r="AQ24" i="1"/>
  <c r="AQ22" i="1"/>
  <c r="AQ20" i="1"/>
  <c r="AQ18" i="1"/>
  <c r="AQ12" i="1"/>
  <c r="AQ6" i="1"/>
  <c r="AP23" i="1"/>
  <c r="AP41" i="1"/>
  <c r="AP29" i="1"/>
  <c r="AP24" i="1"/>
  <c r="AP17" i="1"/>
  <c r="AP13" i="1"/>
  <c r="AP10" i="1"/>
  <c r="AP8" i="1"/>
  <c r="AP21" i="1"/>
  <c r="AP40" i="1"/>
  <c r="AP38" i="1"/>
  <c r="AP27" i="1"/>
  <c r="AP25" i="1"/>
  <c r="AP18" i="1"/>
  <c r="AP14" i="1"/>
  <c r="AP19" i="1"/>
  <c r="AP37" i="1"/>
  <c r="AP28" i="1"/>
  <c r="AP20" i="1"/>
  <c r="AP16" i="1"/>
  <c r="AP11" i="1"/>
  <c r="AP9" i="1"/>
  <c r="AP7" i="1"/>
  <c r="AP12" i="1"/>
  <c r="AP39" i="1"/>
  <c r="AP26" i="1"/>
  <c r="AP22" i="1"/>
  <c r="AP15" i="1"/>
  <c r="AP6" i="1"/>
  <c r="AY30" i="1" l="1"/>
  <c r="AT34" i="1"/>
  <c r="AY35" i="1"/>
  <c r="AZ34" i="1"/>
  <c r="AT33" i="1"/>
  <c r="AY34" i="1"/>
  <c r="AZ33" i="1"/>
  <c r="AT35" i="1"/>
  <c r="AY36" i="1"/>
  <c r="AZ35" i="1"/>
  <c r="AT32" i="1"/>
  <c r="AY33" i="1"/>
  <c r="AZ32" i="1"/>
  <c r="AU31" i="1"/>
  <c r="BA31" i="1"/>
  <c r="BA33" i="1"/>
  <c r="AU32" i="1"/>
  <c r="AT36" i="1"/>
  <c r="AZ36" i="1"/>
  <c r="BA30" i="1"/>
  <c r="AU36" i="1"/>
  <c r="AU33" i="1"/>
  <c r="AT30" i="1"/>
  <c r="AY31" i="1"/>
  <c r="AZ30" i="1"/>
  <c r="BA35" i="1"/>
  <c r="BA32" i="1"/>
  <c r="AT31" i="1"/>
  <c r="AY32" i="1"/>
  <c r="AZ31" i="1"/>
  <c r="AU35" i="1"/>
  <c r="AU34" i="1"/>
  <c r="BA34" i="1"/>
  <c r="BA36" i="1"/>
  <c r="AU30" i="1"/>
  <c r="AU40" i="1"/>
  <c r="AU18" i="1"/>
  <c r="AU44" i="1"/>
  <c r="AU27" i="1"/>
  <c r="AU13" i="1"/>
  <c r="AU12" i="1"/>
  <c r="AU38" i="1"/>
  <c r="AU15" i="1"/>
  <c r="AU9" i="1"/>
  <c r="AU25" i="1"/>
  <c r="AU50" i="1"/>
  <c r="AU46" i="1"/>
  <c r="AU23" i="1"/>
  <c r="AU29" i="1"/>
  <c r="AU22" i="1"/>
  <c r="AU7" i="1"/>
  <c r="AU37" i="1"/>
  <c r="AU17" i="1"/>
  <c r="AU20" i="1"/>
  <c r="AU19" i="1"/>
  <c r="AU39" i="1"/>
  <c r="AU11" i="1"/>
  <c r="AU51" i="1"/>
  <c r="AU43" i="1"/>
  <c r="AU48" i="1"/>
  <c r="AU10" i="1"/>
  <c r="AU28" i="1"/>
  <c r="AU24" i="1"/>
  <c r="AU16" i="1"/>
  <c r="AU8" i="1"/>
  <c r="AU21" i="1"/>
  <c r="AU26" i="1"/>
  <c r="AU41" i="1"/>
  <c r="AU14" i="1"/>
  <c r="AU42" i="1"/>
  <c r="AU47" i="1"/>
  <c r="AU45" i="1"/>
  <c r="AU49" i="1"/>
  <c r="AY7" i="1"/>
  <c r="AZ6" i="1"/>
  <c r="AZ7" i="1"/>
  <c r="AT19" i="1"/>
  <c r="AT51" i="1"/>
  <c r="AT13" i="1"/>
  <c r="AT21" i="1"/>
  <c r="AT9" i="1"/>
  <c r="AT47" i="1"/>
  <c r="AT46" i="1"/>
  <c r="AT49" i="1"/>
  <c r="AT18" i="1"/>
  <c r="AT8" i="1"/>
  <c r="AT43" i="1"/>
  <c r="AT22" i="1"/>
  <c r="AT7" i="1"/>
  <c r="AT23" i="1"/>
  <c r="AT14" i="1"/>
  <c r="AT50" i="1"/>
  <c r="AT11" i="1"/>
  <c r="AT40" i="1"/>
  <c r="AT41" i="1"/>
  <c r="AT16" i="1"/>
  <c r="AT48" i="1"/>
  <c r="AT42" i="1"/>
  <c r="AT45" i="1"/>
  <c r="AT44" i="1"/>
  <c r="AZ12" i="1"/>
  <c r="AT12" i="1"/>
  <c r="AZ20" i="1"/>
  <c r="AT20" i="1"/>
  <c r="AZ24" i="1"/>
  <c r="AT24" i="1"/>
  <c r="AZ28" i="1"/>
  <c r="AT28" i="1"/>
  <c r="AZ17" i="1"/>
  <c r="AT17" i="1"/>
  <c r="AZ25" i="1"/>
  <c r="AT25" i="1"/>
  <c r="AZ29" i="1"/>
  <c r="AT29" i="1"/>
  <c r="AZ10" i="1"/>
  <c r="AT10" i="1"/>
  <c r="AZ39" i="1"/>
  <c r="AT39" i="1"/>
  <c r="AZ37" i="1"/>
  <c r="AT37" i="1"/>
  <c r="AT6" i="1"/>
  <c r="AZ26" i="1"/>
  <c r="AT26" i="1"/>
  <c r="AZ15" i="1"/>
  <c r="AT15" i="1"/>
  <c r="AZ27" i="1"/>
  <c r="AT27" i="1"/>
  <c r="AZ38" i="1"/>
  <c r="AT38" i="1"/>
  <c r="BJ27" i="1"/>
  <c r="BJ16" i="1"/>
  <c r="BJ20" i="1"/>
  <c r="BJ15" i="1"/>
  <c r="BJ41" i="1"/>
  <c r="BJ45" i="1"/>
  <c r="BJ44" i="1"/>
  <c r="BJ50" i="1"/>
  <c r="BJ49" i="1"/>
  <c r="BJ19" i="1"/>
  <c r="BJ24" i="1"/>
  <c r="BJ37" i="1"/>
  <c r="BJ13" i="1"/>
  <c r="BJ21" i="1"/>
  <c r="BJ25" i="1"/>
  <c r="BJ29" i="1"/>
  <c r="BJ42" i="1"/>
  <c r="BJ14" i="1"/>
  <c r="BJ18" i="1"/>
  <c r="BJ22" i="1"/>
  <c r="BJ26" i="1"/>
  <c r="BJ17" i="1"/>
  <c r="BJ11" i="1"/>
  <c r="BJ40" i="1"/>
  <c r="BJ38" i="1"/>
  <c r="BJ10" i="1"/>
  <c r="BJ46" i="1"/>
  <c r="BJ51" i="1"/>
  <c r="BJ23" i="1"/>
  <c r="BJ12" i="1"/>
  <c r="BJ8" i="1"/>
  <c r="BJ28" i="1"/>
  <c r="BJ9" i="1"/>
  <c r="BJ39" i="1"/>
  <c r="BJ48" i="1"/>
  <c r="BJ47" i="1"/>
  <c r="BJ43" i="1"/>
  <c r="AN46" i="1"/>
  <c r="AY47" i="1"/>
  <c r="AZ46" i="1"/>
  <c r="AN44" i="1"/>
  <c r="AY45" i="1"/>
  <c r="AZ44" i="1"/>
  <c r="AZ41" i="1"/>
  <c r="AY42" i="1"/>
  <c r="AN43" i="1"/>
  <c r="AY44" i="1"/>
  <c r="AZ43" i="1"/>
  <c r="AN51" i="1"/>
  <c r="AZ51" i="1"/>
  <c r="AN42" i="1"/>
  <c r="AY43" i="1"/>
  <c r="AZ42" i="1"/>
  <c r="AN50" i="1"/>
  <c r="AZ50" i="1"/>
  <c r="AY51" i="1"/>
  <c r="AN47" i="1"/>
  <c r="AY48" i="1"/>
  <c r="AZ47" i="1"/>
  <c r="AY49" i="1"/>
  <c r="AZ48" i="1"/>
  <c r="AZ40" i="1"/>
  <c r="AY41" i="1"/>
  <c r="AN45" i="1"/>
  <c r="AZ45" i="1"/>
  <c r="AY46" i="1"/>
  <c r="AN49" i="1"/>
  <c r="AZ49" i="1"/>
  <c r="AY50" i="1"/>
  <c r="AR44" i="1"/>
  <c r="AR49" i="1"/>
  <c r="AR51" i="1"/>
  <c r="AR47" i="1"/>
  <c r="AZ21" i="1"/>
  <c r="AZ18" i="1"/>
  <c r="AZ22" i="1"/>
  <c r="AZ19" i="1"/>
  <c r="AZ23" i="1"/>
  <c r="AZ11" i="1"/>
  <c r="AZ16" i="1"/>
  <c r="AZ9" i="1"/>
  <c r="AZ13" i="1"/>
  <c r="AZ14" i="1"/>
  <c r="AZ8" i="1"/>
  <c r="AR26" i="1"/>
  <c r="AR33" i="1"/>
  <c r="AR22" i="1"/>
  <c r="AR11" i="1"/>
  <c r="AR35" i="1"/>
  <c r="AR17" i="1"/>
  <c r="AR10" i="1"/>
  <c r="AR30" i="1"/>
  <c r="AR15" i="1"/>
  <c r="AR6" i="1"/>
  <c r="AY13" i="1"/>
  <c r="AY21" i="1"/>
  <c r="AY25" i="1"/>
  <c r="AY29" i="1"/>
  <c r="AY14" i="1"/>
  <c r="AY18" i="1"/>
  <c r="AY22" i="1"/>
  <c r="AY26" i="1"/>
  <c r="AY17" i="1"/>
  <c r="AY11" i="1"/>
  <c r="AY40" i="1"/>
  <c r="AY38" i="1"/>
  <c r="AY10" i="1"/>
  <c r="AY19" i="1"/>
  <c r="AY23" i="1"/>
  <c r="AY27" i="1"/>
  <c r="AY12" i="1"/>
  <c r="AY16" i="1"/>
  <c r="AY8" i="1"/>
  <c r="AY20" i="1"/>
  <c r="AY24" i="1"/>
  <c r="AY28" i="1"/>
  <c r="AY15" i="1"/>
  <c r="AY9" i="1"/>
  <c r="AY39" i="1"/>
  <c r="AY37" i="1"/>
  <c r="AR18" i="1"/>
  <c r="AR43" i="1"/>
  <c r="AR14" i="1"/>
  <c r="AR32" i="1"/>
  <c r="AR40" i="1"/>
  <c r="AR38" i="1"/>
  <c r="AR36" i="1"/>
  <c r="AR46" i="1"/>
  <c r="AR23" i="1"/>
  <c r="AR48" i="1"/>
  <c r="AR7" i="1"/>
  <c r="AR27" i="1"/>
  <c r="AR8" i="1"/>
  <c r="AR12" i="1"/>
  <c r="AR24" i="1"/>
  <c r="AR41" i="1"/>
  <c r="AR13" i="1"/>
  <c r="AR31" i="1"/>
  <c r="AR21" i="1"/>
  <c r="AR25" i="1"/>
  <c r="AR29" i="1"/>
  <c r="AR16" i="1"/>
  <c r="AR34" i="1"/>
  <c r="AR39" i="1"/>
  <c r="AR37" i="1"/>
  <c r="AR9" i="1"/>
  <c r="AR45" i="1"/>
  <c r="AR50" i="1"/>
  <c r="AR19" i="1"/>
  <c r="AR20" i="1"/>
  <c r="AR28" i="1"/>
  <c r="AR42" i="1"/>
  <c r="AN48" i="1"/>
  <c r="AN27" i="1" l="1"/>
  <c r="AN33" i="1"/>
  <c r="AN12" i="1"/>
  <c r="AN38" i="1"/>
  <c r="AN39" i="1"/>
  <c r="AN18" i="1"/>
  <c r="AN36" i="1"/>
  <c r="AN8" i="1"/>
  <c r="AN22" i="1"/>
  <c r="AN24" i="1"/>
  <c r="AN10" i="1"/>
  <c r="AN28" i="1"/>
  <c r="AN34" i="1"/>
  <c r="AN16" i="1"/>
  <c r="AN7" i="1"/>
  <c r="AN19" i="1"/>
  <c r="AN37" i="1"/>
  <c r="AN6" i="1"/>
  <c r="AN31" i="1"/>
  <c r="AN40" i="1"/>
  <c r="AN14" i="1"/>
  <c r="AN41" i="1"/>
  <c r="AN11" i="1"/>
  <c r="AN17" i="1"/>
  <c r="AN9" i="1"/>
  <c r="AN29" i="1"/>
  <c r="AN35" i="1"/>
  <c r="AN30" i="1"/>
  <c r="AN13" i="1"/>
  <c r="AN20" i="1"/>
  <c r="AN25" i="1"/>
  <c r="AN23" i="1"/>
  <c r="AN26" i="1"/>
  <c r="AN15" i="1"/>
  <c r="AN21" i="1"/>
  <c r="AN32" i="1"/>
  <c r="BA8" i="1"/>
  <c r="BA7" i="1"/>
  <c r="BA9" i="1"/>
  <c r="BA37" i="1"/>
  <c r="BA26" i="1"/>
  <c r="BA21" i="1"/>
  <c r="BA41" i="1"/>
  <c r="BA28" i="1"/>
  <c r="BA13" i="1"/>
  <c r="BA19" i="1"/>
  <c r="BA14" i="1"/>
  <c r="BA47" i="1"/>
  <c r="BA16" i="1"/>
  <c r="BA22" i="1"/>
  <c r="BA38" i="1"/>
  <c r="BA51" i="1"/>
  <c r="BA27" i="1"/>
  <c r="BA44" i="1"/>
  <c r="BA29" i="1"/>
  <c r="BA49" i="1"/>
  <c r="BA15" i="1"/>
  <c r="BA45" i="1"/>
  <c r="BA48" i="1"/>
  <c r="BA12" i="1"/>
  <c r="BA20" i="1"/>
  <c r="BA23" i="1"/>
  <c r="BA39" i="1"/>
  <c r="BA43" i="1"/>
  <c r="BA11" i="1"/>
  <c r="BA24" i="1"/>
  <c r="BA42" i="1"/>
  <c r="BA18" i="1"/>
  <c r="BA40" i="1"/>
  <c r="BA50" i="1"/>
  <c r="BA10" i="1"/>
  <c r="BA17" i="1"/>
  <c r="BA25" i="1"/>
  <c r="BA6" i="1"/>
  <c r="BA46" i="1"/>
  <c r="BB32" i="1" l="1"/>
  <c r="BG32" i="1" s="1"/>
  <c r="BB30" i="1"/>
  <c r="BG30" i="1" s="1"/>
  <c r="BB31" i="1"/>
  <c r="BG31" i="1" s="1"/>
  <c r="BB34" i="1"/>
  <c r="BG34" i="1" s="1"/>
  <c r="BB33" i="1"/>
  <c r="BG33" i="1" s="1"/>
  <c r="BB36" i="1"/>
  <c r="BG36" i="1" s="1"/>
  <c r="BK36" i="1" s="1"/>
  <c r="BB35" i="1"/>
  <c r="BG35" i="1" s="1"/>
  <c r="BB7" i="1"/>
  <c r="BG7" i="1" s="1"/>
  <c r="AX7" i="1" s="1"/>
  <c r="BB46" i="1"/>
  <c r="BG46" i="1" s="1"/>
  <c r="BB6" i="1"/>
  <c r="BB9" i="1"/>
  <c r="BG9" i="1" s="1"/>
  <c r="AX9" i="1" s="1"/>
  <c r="BB8" i="1"/>
  <c r="BG8" i="1" s="1"/>
  <c r="AX8" i="1" s="1"/>
  <c r="BB18" i="1"/>
  <c r="BG18" i="1" s="1"/>
  <c r="AX18" i="1" s="1"/>
  <c r="BB10" i="1"/>
  <c r="BG10" i="1" s="1"/>
  <c r="AX10" i="1" s="1"/>
  <c r="BB15" i="1"/>
  <c r="BG15" i="1" s="1"/>
  <c r="AX15" i="1" s="1"/>
  <c r="BB19" i="1"/>
  <c r="BG19" i="1" s="1"/>
  <c r="AX19" i="1" s="1"/>
  <c r="BB14" i="1"/>
  <c r="BG14" i="1" s="1"/>
  <c r="AX14" i="1" s="1"/>
  <c r="BB39" i="1"/>
  <c r="BG39" i="1" s="1"/>
  <c r="AX39" i="1" s="1"/>
  <c r="BB45" i="1"/>
  <c r="BG45" i="1" s="1"/>
  <c r="AX45" i="1" s="1"/>
  <c r="BB21" i="1"/>
  <c r="BG21" i="1" s="1"/>
  <c r="AX21" i="1" s="1"/>
  <c r="BB29" i="1"/>
  <c r="BG29" i="1" s="1"/>
  <c r="BB26" i="1"/>
  <c r="BG26" i="1" s="1"/>
  <c r="AX26" i="1" s="1"/>
  <c r="BB47" i="1"/>
  <c r="BG47" i="1" s="1"/>
  <c r="AX47" i="1" s="1"/>
  <c r="BB42" i="1"/>
  <c r="BG42" i="1" s="1"/>
  <c r="AX42" i="1" s="1"/>
  <c r="BB40" i="1"/>
  <c r="BG40" i="1" s="1"/>
  <c r="AX40" i="1" s="1"/>
  <c r="BB17" i="1"/>
  <c r="BG17" i="1" s="1"/>
  <c r="AX17" i="1" s="1"/>
  <c r="BB25" i="1"/>
  <c r="BG25" i="1" s="1"/>
  <c r="AX25" i="1" s="1"/>
  <c r="BB13" i="1"/>
  <c r="BG13" i="1" s="1"/>
  <c r="AX13" i="1" s="1"/>
  <c r="BB23" i="1"/>
  <c r="BG23" i="1" s="1"/>
  <c r="AX23" i="1" s="1"/>
  <c r="BB11" i="1"/>
  <c r="BG11" i="1" s="1"/>
  <c r="AX11" i="1" s="1"/>
  <c r="BB51" i="1"/>
  <c r="BG51" i="1" s="1"/>
  <c r="BB24" i="1"/>
  <c r="BG24" i="1" s="1"/>
  <c r="AX24" i="1" s="1"/>
  <c r="BB50" i="1"/>
  <c r="BG50" i="1" s="1"/>
  <c r="AX50" i="1" s="1"/>
  <c r="BB16" i="1"/>
  <c r="BG16" i="1" s="1"/>
  <c r="AX16" i="1" s="1"/>
  <c r="BB37" i="1"/>
  <c r="BG37" i="1" s="1"/>
  <c r="AX37" i="1" s="1"/>
  <c r="BB20" i="1"/>
  <c r="BG20" i="1" s="1"/>
  <c r="AX20" i="1" s="1"/>
  <c r="BB41" i="1"/>
  <c r="BG41" i="1" s="1"/>
  <c r="BB43" i="1"/>
  <c r="BG43" i="1" s="1"/>
  <c r="AX43" i="1" s="1"/>
  <c r="BB28" i="1"/>
  <c r="BG28" i="1" s="1"/>
  <c r="AX28" i="1" s="1"/>
  <c r="BB27" i="1"/>
  <c r="BG27" i="1" s="1"/>
  <c r="AX27" i="1" s="1"/>
  <c r="BB44" i="1"/>
  <c r="BG44" i="1" s="1"/>
  <c r="AX44" i="1" s="1"/>
  <c r="BB22" i="1"/>
  <c r="BG22" i="1" s="1"/>
  <c r="AX22" i="1" s="1"/>
  <c r="BB49" i="1"/>
  <c r="BG49" i="1" s="1"/>
  <c r="AX49" i="1" s="1"/>
  <c r="BB12" i="1"/>
  <c r="BG12" i="1" s="1"/>
  <c r="AX12" i="1" s="1"/>
  <c r="BB38" i="1"/>
  <c r="BG38" i="1" s="1"/>
  <c r="AX38" i="1" s="1"/>
  <c r="BB48" i="1"/>
  <c r="BG48" i="1" s="1"/>
  <c r="AX48" i="1" s="1"/>
  <c r="AX34" i="1" l="1"/>
  <c r="BK34" i="1"/>
  <c r="AX35" i="1"/>
  <c r="BK35" i="1"/>
  <c r="AX31" i="1"/>
  <c r="BK31" i="1"/>
  <c r="AX30" i="1"/>
  <c r="BK30" i="1"/>
  <c r="AX33" i="1"/>
  <c r="BK33" i="1"/>
  <c r="AX32" i="1"/>
  <c r="BK32" i="1"/>
  <c r="AX36" i="1"/>
  <c r="BI36" i="1"/>
  <c r="BI41" i="1"/>
  <c r="AX41" i="1"/>
  <c r="BI51" i="1"/>
  <c r="AX51" i="1"/>
  <c r="BI29" i="1"/>
  <c r="AX29" i="1"/>
  <c r="BI46" i="1"/>
  <c r="AX46" i="1"/>
  <c r="BK47" i="1"/>
  <c r="BK43" i="1"/>
  <c r="BK50" i="1"/>
  <c r="BK45" i="1"/>
  <c r="BK44" i="1"/>
  <c r="BK41" i="1"/>
  <c r="BK40" i="1"/>
  <c r="BK46" i="1"/>
  <c r="BK48" i="1"/>
  <c r="BK49" i="1"/>
  <c r="BK51" i="1"/>
  <c r="BK42" i="1"/>
  <c r="BK22" i="1"/>
  <c r="BK27" i="1"/>
  <c r="BK37" i="1"/>
  <c r="BK11" i="1"/>
  <c r="BK25" i="1"/>
  <c r="BK9" i="1"/>
  <c r="BK28" i="1"/>
  <c r="BK16" i="1"/>
  <c r="BK23" i="1"/>
  <c r="BK17" i="1"/>
  <c r="BK10" i="1"/>
  <c r="BK12" i="1"/>
  <c r="BK24" i="1"/>
  <c r="BK13" i="1"/>
  <c r="BK26" i="1"/>
  <c r="BK29" i="1"/>
  <c r="BK39" i="1"/>
  <c r="BK19" i="1"/>
  <c r="BK18" i="1"/>
  <c r="BK38" i="1"/>
  <c r="BK20" i="1"/>
  <c r="BK21" i="1"/>
  <c r="BK14" i="1"/>
  <c r="BK15" i="1"/>
  <c r="BK8" i="1"/>
  <c r="BK7" i="1"/>
  <c r="BG6" i="1"/>
  <c r="AX6" i="1" s="1"/>
  <c r="BK6" i="1" l="1"/>
</calcChain>
</file>

<file path=xl/sharedStrings.xml><?xml version="1.0" encoding="utf-8"?>
<sst xmlns="http://schemas.openxmlformats.org/spreadsheetml/2006/main" count="29" uniqueCount="27">
  <si>
    <t>yes</t>
  </si>
  <si>
    <t># Uniques</t>
  </si>
  <si>
    <t># of Spins</t>
  </si>
  <si>
    <t>Unique #</t>
  </si>
  <si>
    <t>U</t>
  </si>
  <si>
    <t>Repeat Variance</t>
  </si>
  <si>
    <t># UnHit</t>
  </si>
  <si>
    <t># Hit</t>
  </si>
  <si>
    <t># Repeat1</t>
  </si>
  <si>
    <t>R2</t>
  </si>
  <si>
    <t># Repeat2</t>
  </si>
  <si>
    <t># R2</t>
  </si>
  <si>
    <t># R3</t>
  </si>
  <si>
    <t># Repeat3</t>
  </si>
  <si>
    <t># R4</t>
  </si>
  <si>
    <t># Repeat4</t>
  </si>
  <si>
    <t>Repeat2 Variance</t>
  </si>
  <si>
    <t>Expected Hit</t>
  </si>
  <si>
    <t>Hit Variance</t>
  </si>
  <si>
    <t>Repeat1 Payout ratio</t>
  </si>
  <si>
    <t>Hit Payout ratio</t>
  </si>
  <si>
    <t>Expected Repeat</t>
  </si>
  <si>
    <t>Repeat2 Payout ratio</t>
  </si>
  <si>
    <t>*Expected Repeat2</t>
  </si>
  <si>
    <t>Repeat1 BD prob</t>
  </si>
  <si>
    <t>Repeat2 BD prob</t>
  </si>
  <si>
    <t>*based on wiggy post#313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</si>
</sst>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7"/>
      <name val="Arial"/>
      <family val="2"/>
      <charset val="134"/>
    </font>
    <font>
      <b/>
      <sz val="7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lightTrellis">
        <fgColor rgb="FFFF0000"/>
      </patternFill>
    </fill>
    <fill>
      <patternFill patternType="solid">
        <fgColor indexed="13"/>
        <bgColor indexed="64"/>
      </patternFill>
    </fill>
    <fill>
      <patternFill patternType="lightTrellis">
        <fgColor rgb="FFFF0000"/>
        <bgColor theme="7" tint="0.79998168889431442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  <fill>
      <patternFill patternType="solid">
        <fgColor theme="6" tint="0.59996337778862885"/>
        <bgColor indexed="34"/>
      </patternFill>
    </fill>
    <fill>
      <patternFill patternType="solid">
        <fgColor theme="6" tint="0.59996337778862885"/>
        <bgColor indexed="64"/>
      </patternFill>
    </fill>
    <fill>
      <patternFill patternType="lightTrellis">
        <fgColor rgb="FFFF0000"/>
        <bgColor theme="6" tint="0.59996337778862885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7" xfId="0" applyFont="1" applyFill="1" applyBorder="1" applyAlignment="1"/>
    <xf numFmtId="0" fontId="0" fillId="4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1" fontId="5" fillId="6" borderId="6" xfId="0" applyNumberFormat="1" applyFont="1" applyFill="1" applyBorder="1" applyAlignment="1">
      <alignment horizontal="center"/>
    </xf>
    <xf numFmtId="1" fontId="5" fillId="6" borderId="12" xfId="0" applyNumberFormat="1" applyFont="1" applyFill="1" applyBorder="1" applyAlignment="1">
      <alignment horizontal="center"/>
    </xf>
    <xf numFmtId="0" fontId="6" fillId="0" borderId="7" xfId="0" applyFont="1" applyFill="1" applyBorder="1" applyAlignment="1"/>
    <xf numFmtId="0" fontId="5" fillId="5" borderId="7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8" fillId="8" borderId="0" xfId="0" applyFont="1" applyFill="1" applyAlignment="1">
      <alignment horizontal="center"/>
    </xf>
    <xf numFmtId="0" fontId="0" fillId="2" borderId="19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textRotation="90"/>
    </xf>
    <xf numFmtId="9" fontId="0" fillId="0" borderId="0" xfId="0" applyNumberFormat="1" applyFill="1" applyAlignment="1">
      <alignment horizontal="center"/>
    </xf>
    <xf numFmtId="9" fontId="0" fillId="2" borderId="19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5" fillId="9" borderId="6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 textRotation="90"/>
    </xf>
    <xf numFmtId="0" fontId="5" fillId="10" borderId="18" xfId="0" applyFont="1" applyFill="1" applyBorder="1" applyAlignment="1">
      <alignment horizontal="center" textRotation="90"/>
    </xf>
    <xf numFmtId="0" fontId="5" fillId="10" borderId="3" xfId="0" applyFont="1" applyFill="1" applyBorder="1" applyAlignment="1">
      <alignment horizontal="center" textRotation="90"/>
    </xf>
    <xf numFmtId="0" fontId="5" fillId="10" borderId="7" xfId="0" applyFont="1" applyFill="1" applyBorder="1" applyAlignment="1">
      <alignment horizontal="center"/>
    </xf>
    <xf numFmtId="0" fontId="5" fillId="11" borderId="6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0" fontId="0" fillId="10" borderId="0" xfId="0" applyFill="1"/>
    <xf numFmtId="0" fontId="0" fillId="10" borderId="0" xfId="0" applyFill="1" applyAlignment="1">
      <alignment horizontal="center"/>
    </xf>
    <xf numFmtId="0" fontId="5" fillId="10" borderId="0" xfId="0" applyFont="1" applyFill="1" applyBorder="1" applyAlignment="1">
      <alignment horizontal="center" textRotation="90"/>
    </xf>
    <xf numFmtId="0" fontId="5" fillId="10" borderId="16" xfId="0" applyFont="1" applyFill="1" applyBorder="1" applyAlignment="1">
      <alignment horizontal="center"/>
    </xf>
    <xf numFmtId="0" fontId="5" fillId="10" borderId="0" xfId="0" applyFont="1" applyFill="1" applyAlignment="1">
      <alignment horizontal="center"/>
    </xf>
    <xf numFmtId="0" fontId="9" fillId="10" borderId="0" xfId="0" applyFont="1" applyFill="1" applyAlignment="1">
      <alignment horizontal="center"/>
    </xf>
    <xf numFmtId="0" fontId="5" fillId="11" borderId="19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0" xfId="0" applyFont="1" applyAlignment="1"/>
    <xf numFmtId="0" fontId="5" fillId="9" borderId="0" xfId="0" applyFont="1" applyFill="1" applyBorder="1" applyAlignment="1">
      <alignment horizontal="center"/>
    </xf>
    <xf numFmtId="0" fontId="5" fillId="0" borderId="0" xfId="0" applyFont="1" applyFill="1"/>
    <xf numFmtId="0" fontId="5" fillId="10" borderId="0" xfId="0" applyFont="1" applyFill="1"/>
    <xf numFmtId="0" fontId="5" fillId="9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5" fillId="11" borderId="16" xfId="0" applyFont="1" applyFill="1" applyBorder="1" applyAlignment="1">
      <alignment horizontal="center"/>
    </xf>
    <xf numFmtId="164" fontId="5" fillId="10" borderId="16" xfId="0" applyNumberFormat="1" applyFont="1" applyFill="1" applyBorder="1" applyAlignment="1">
      <alignment horizontal="center"/>
    </xf>
    <xf numFmtId="164" fontId="5" fillId="11" borderId="16" xfId="0" applyNumberFormat="1" applyFont="1" applyFill="1" applyBorder="1" applyAlignment="1">
      <alignment horizontal="center"/>
    </xf>
    <xf numFmtId="164" fontId="5" fillId="10" borderId="0" xfId="0" applyNumberFormat="1" applyFont="1" applyFill="1" applyBorder="1" applyAlignment="1">
      <alignment horizontal="center"/>
    </xf>
    <xf numFmtId="164" fontId="2" fillId="10" borderId="0" xfId="0" applyNumberFormat="1" applyFont="1" applyFill="1" applyBorder="1" applyAlignment="1">
      <alignment horizontal="center"/>
    </xf>
    <xf numFmtId="164" fontId="5" fillId="10" borderId="0" xfId="0" applyNumberFormat="1" applyFont="1" applyFill="1"/>
    <xf numFmtId="164" fontId="5" fillId="10" borderId="0" xfId="0" applyNumberFormat="1" applyFont="1" applyFill="1" applyAlignment="1">
      <alignment horizontal="center"/>
    </xf>
    <xf numFmtId="0" fontId="5" fillId="12" borderId="19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5" fillId="12" borderId="6" xfId="0" applyFont="1" applyFill="1" applyBorder="1" applyAlignment="1">
      <alignment horizontal="center"/>
    </xf>
    <xf numFmtId="0" fontId="5" fillId="14" borderId="6" xfId="0" applyFont="1" applyFill="1" applyBorder="1" applyAlignment="1">
      <alignment horizontal="center"/>
    </xf>
    <xf numFmtId="0" fontId="5" fillId="12" borderId="16" xfId="0" applyFont="1" applyFill="1" applyBorder="1" applyAlignment="1">
      <alignment horizontal="center"/>
    </xf>
    <xf numFmtId="164" fontId="5" fillId="13" borderId="16" xfId="0" applyNumberFormat="1" applyFont="1" applyFill="1" applyBorder="1" applyAlignment="1">
      <alignment horizontal="center"/>
    </xf>
    <xf numFmtId="0" fontId="5" fillId="13" borderId="0" xfId="0" applyFont="1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2" borderId="19" xfId="0" applyFont="1" applyFill="1" applyBorder="1" applyAlignment="1">
      <alignment horizontal="center"/>
    </xf>
    <xf numFmtId="0" fontId="0" fillId="13" borderId="0" xfId="0" applyFill="1"/>
    <xf numFmtId="1" fontId="5" fillId="13" borderId="6" xfId="0" applyNumberFormat="1" applyFont="1" applyFill="1" applyBorder="1" applyAlignment="1">
      <alignment horizontal="center"/>
    </xf>
    <xf numFmtId="0" fontId="0" fillId="13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 textRotation="90"/>
    </xf>
    <xf numFmtId="0" fontId="5" fillId="10" borderId="4" xfId="0" applyFont="1" applyFill="1" applyBorder="1" applyAlignment="1">
      <alignment horizontal="center" textRotation="90"/>
    </xf>
    <xf numFmtId="0" fontId="5" fillId="10" borderId="18" xfId="0" applyFont="1" applyFill="1" applyBorder="1" applyAlignment="1">
      <alignment horizontal="center" textRotation="90"/>
    </xf>
    <xf numFmtId="0" fontId="5" fillId="10" borderId="3" xfId="0" applyFont="1" applyFill="1" applyBorder="1" applyAlignment="1">
      <alignment horizontal="center" textRotation="90"/>
    </xf>
    <xf numFmtId="0" fontId="5" fillId="7" borderId="4" xfId="0" applyFont="1" applyFill="1" applyBorder="1" applyAlignment="1">
      <alignment horizontal="center" textRotation="90"/>
    </xf>
    <xf numFmtId="0" fontId="5" fillId="7" borderId="18" xfId="0" applyFont="1" applyFill="1" applyBorder="1" applyAlignment="1">
      <alignment horizontal="center" textRotation="90"/>
    </xf>
    <xf numFmtId="0" fontId="5" fillId="7" borderId="3" xfId="0" applyFont="1" applyFill="1" applyBorder="1" applyAlignment="1">
      <alignment horizontal="center" textRotation="90"/>
    </xf>
    <xf numFmtId="0" fontId="5" fillId="9" borderId="4" xfId="0" applyFont="1" applyFill="1" applyBorder="1" applyAlignment="1">
      <alignment horizontal="center" textRotation="90"/>
    </xf>
    <xf numFmtId="0" fontId="5" fillId="9" borderId="18" xfId="0" applyFont="1" applyFill="1" applyBorder="1" applyAlignment="1">
      <alignment horizontal="center" textRotation="90"/>
    </xf>
    <xf numFmtId="0" fontId="5" fillId="9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 textRotation="90"/>
    </xf>
    <xf numFmtId="0" fontId="5" fillId="5" borderId="17" xfId="0" applyFont="1" applyFill="1" applyBorder="1" applyAlignment="1">
      <alignment horizontal="center" textRotation="90"/>
    </xf>
    <xf numFmtId="0" fontId="4" fillId="0" borderId="10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5" fillId="6" borderId="0" xfId="0" applyFont="1" applyFill="1" applyAlignment="1">
      <alignment horizontal="center" textRotation="90"/>
    </xf>
    <xf numFmtId="0" fontId="5" fillId="0" borderId="0" xfId="0" applyFont="1" applyFill="1" applyAlignment="1">
      <alignment horizontal="left"/>
    </xf>
  </cellXfs>
  <cellStyles count="2">
    <cellStyle name="Excel Built-in Normal" xfId="1"/>
    <cellStyle name="Normal" xfId="0" builtinId="0"/>
  </cellStyles>
  <dxfs count="399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CC99FF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7C80"/>
      <color rgb="FFFFCCCC"/>
      <color rgb="FFFFCCFF"/>
      <color rgb="FFFFFFFF"/>
      <color rgb="FFCC66FF"/>
      <color rgb="FFCC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S2026"/>
  <sheetViews>
    <sheetView tabSelected="1" zoomScaleNormal="100" workbookViewId="0">
      <pane ySplit="2415" topLeftCell="A5" activePane="bottomLeft"/>
      <selection activeCell="BA1" sqref="BA1:BA1048576"/>
      <selection pane="bottomLeft" activeCell="BO16" sqref="BO16"/>
    </sheetView>
  </sheetViews>
  <sheetFormatPr defaultColWidth="11.5703125" defaultRowHeight="12.75"/>
  <cols>
    <col min="1" max="1" width="3.7109375" style="58" customWidth="1"/>
    <col min="2" max="37" width="3.28515625" style="2" hidden="1" customWidth="1"/>
    <col min="38" max="38" width="3.28515625" style="11" hidden="1" customWidth="1"/>
    <col min="39" max="39" width="3.42578125" style="63" customWidth="1"/>
    <col min="40" max="40" width="4.7109375" style="63" hidden="1" customWidth="1"/>
    <col min="41" max="43" width="4.7109375" style="53" customWidth="1"/>
    <col min="44" max="44" width="4.7109375" style="53" hidden="1" customWidth="1"/>
    <col min="45" max="45" width="4.7109375" style="62" customWidth="1"/>
    <col min="46" max="46" width="4.7109375" style="63" customWidth="1"/>
    <col min="47" max="48" width="4.7109375" style="53" customWidth="1"/>
    <col min="49" max="49" width="4.7109375" style="62" customWidth="1"/>
    <col min="50" max="50" width="4.7109375" style="63" customWidth="1"/>
    <col min="51" max="51" width="4.7109375" style="53" customWidth="1"/>
    <col min="52" max="52" width="4.7109375" style="73" customWidth="1"/>
    <col min="53" max="58" width="4.7109375" style="53" hidden="1" customWidth="1"/>
    <col min="59" max="59" width="4.7109375" style="53" customWidth="1"/>
    <col min="60" max="60" width="4.7109375" style="62" customWidth="1"/>
    <col min="61" max="61" width="4.7109375" style="63" customWidth="1"/>
    <col min="62" max="62" width="4.7109375" style="53" customWidth="1"/>
    <col min="63" max="63" width="4.7109375" style="73" customWidth="1"/>
    <col min="64" max="64" width="4.7109375" style="50" customWidth="1"/>
    <col min="65" max="66" width="11.5703125" style="37"/>
    <col min="67" max="69" width="11.5703125" style="28"/>
    <col min="70" max="70" width="0" style="28" hidden="1" customWidth="1"/>
    <col min="71" max="71" width="3.7109375" style="1" hidden="1" customWidth="1"/>
    <col min="72" max="73" width="11.5703125" style="28"/>
    <col min="74" max="75" width="11.5703125" style="4"/>
    <col min="76" max="76" width="0" style="4" hidden="1" customWidth="1"/>
    <col min="77" max="77" width="0" style="37" hidden="1" customWidth="1"/>
    <col min="78" max="78" width="0" style="4" hidden="1" customWidth="1"/>
    <col min="79" max="79" width="0" style="37" hidden="1" customWidth="1"/>
    <col min="80" max="195" width="11.5703125" style="4"/>
  </cols>
  <sheetData>
    <row r="1" spans="1:201" ht="12.75" customHeight="1">
      <c r="A1" s="53"/>
      <c r="B1" s="101"/>
      <c r="C1" s="102"/>
      <c r="D1" s="102"/>
      <c r="E1" s="102"/>
      <c r="F1" s="103"/>
      <c r="G1" s="16"/>
      <c r="H1" s="13"/>
      <c r="I1" s="13"/>
      <c r="J1" s="13"/>
      <c r="K1" s="13"/>
      <c r="L1" s="13"/>
      <c r="M1" s="13"/>
      <c r="N1" s="13"/>
      <c r="O1" s="13"/>
      <c r="P1" s="13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111" t="s">
        <v>2</v>
      </c>
      <c r="AN1" s="26"/>
      <c r="AO1" s="91" t="s">
        <v>3</v>
      </c>
      <c r="AP1" s="90" t="s">
        <v>6</v>
      </c>
      <c r="AQ1" s="91" t="s">
        <v>7</v>
      </c>
      <c r="AR1" s="41"/>
      <c r="AS1" s="97" t="s">
        <v>17</v>
      </c>
      <c r="AT1" s="94" t="s">
        <v>18</v>
      </c>
      <c r="AU1" s="90" t="s">
        <v>20</v>
      </c>
      <c r="AV1" s="41"/>
      <c r="AW1" s="97" t="s">
        <v>21</v>
      </c>
      <c r="AX1" s="94" t="s">
        <v>5</v>
      </c>
      <c r="AY1" s="90" t="s">
        <v>19</v>
      </c>
      <c r="AZ1" s="90" t="s">
        <v>24</v>
      </c>
      <c r="BA1" s="41"/>
      <c r="BB1" s="41"/>
      <c r="BC1" s="41"/>
      <c r="BD1" s="41"/>
      <c r="BE1" s="41"/>
      <c r="BF1" s="41"/>
      <c r="BG1" s="41"/>
      <c r="BH1" s="97" t="s">
        <v>23</v>
      </c>
      <c r="BI1" s="94" t="s">
        <v>16</v>
      </c>
      <c r="BJ1" s="90" t="s">
        <v>22</v>
      </c>
      <c r="BK1" s="90" t="s">
        <v>25</v>
      </c>
      <c r="BL1" s="51"/>
      <c r="BM1" s="100"/>
      <c r="BN1" s="100"/>
      <c r="BO1" s="100"/>
      <c r="BP1" s="100"/>
      <c r="BQ1" s="100"/>
      <c r="BS1" s="29"/>
    </row>
    <row r="2" spans="1:201" ht="12.75" customHeight="1">
      <c r="A2" s="54" t="s">
        <v>0</v>
      </c>
      <c r="B2" s="101"/>
      <c r="C2" s="102"/>
      <c r="D2" s="102"/>
      <c r="E2" s="102"/>
      <c r="F2" s="103"/>
      <c r="G2" s="16"/>
      <c r="H2" s="109"/>
      <c r="I2" s="110"/>
      <c r="J2" s="110"/>
      <c r="K2" s="110"/>
      <c r="L2" s="110"/>
      <c r="M2" s="110"/>
      <c r="N2" s="110"/>
      <c r="O2" s="110"/>
      <c r="P2" s="110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11"/>
      <c r="AN2" s="23"/>
      <c r="AO2" s="92"/>
      <c r="AP2" s="90"/>
      <c r="AQ2" s="92"/>
      <c r="AR2" s="42"/>
      <c r="AS2" s="98"/>
      <c r="AT2" s="95"/>
      <c r="AU2" s="90"/>
      <c r="AV2" s="42"/>
      <c r="AW2" s="98"/>
      <c r="AX2" s="95"/>
      <c r="AY2" s="90"/>
      <c r="AZ2" s="90"/>
      <c r="BA2" s="42"/>
      <c r="BB2" s="42"/>
      <c r="BC2" s="42"/>
      <c r="BD2" s="42"/>
      <c r="BE2" s="42"/>
      <c r="BF2" s="42"/>
      <c r="BG2" s="42"/>
      <c r="BH2" s="98"/>
      <c r="BI2" s="95"/>
      <c r="BJ2" s="90"/>
      <c r="BK2" s="90"/>
      <c r="BL2" s="51"/>
      <c r="BM2" s="100"/>
      <c r="BN2" s="100"/>
      <c r="BO2" s="100"/>
      <c r="BP2" s="100"/>
      <c r="BS2" s="30" t="s">
        <v>0</v>
      </c>
    </row>
    <row r="3" spans="1:201" ht="12.75" customHeight="1">
      <c r="A3" s="53"/>
      <c r="B3" s="104"/>
      <c r="C3" s="105"/>
      <c r="D3" s="105"/>
      <c r="E3" s="105"/>
      <c r="F3" s="106"/>
      <c r="G3" s="17"/>
      <c r="H3" s="6"/>
      <c r="I3" s="6"/>
      <c r="J3" s="6"/>
      <c r="K3" s="6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11"/>
      <c r="AN3" s="107" t="s">
        <v>1</v>
      </c>
      <c r="AO3" s="92"/>
      <c r="AP3" s="90"/>
      <c r="AQ3" s="92"/>
      <c r="AR3" s="42"/>
      <c r="AS3" s="98"/>
      <c r="AT3" s="95"/>
      <c r="AU3" s="90"/>
      <c r="AV3" s="42"/>
      <c r="AW3" s="98"/>
      <c r="AX3" s="95"/>
      <c r="AY3" s="90"/>
      <c r="AZ3" s="90"/>
      <c r="BA3" s="42"/>
      <c r="BB3" s="42"/>
      <c r="BC3" s="42"/>
      <c r="BD3" s="42"/>
      <c r="BE3" s="42"/>
      <c r="BF3" s="42"/>
      <c r="BG3" s="42"/>
      <c r="BH3" s="98"/>
      <c r="BI3" s="95"/>
      <c r="BJ3" s="90"/>
      <c r="BK3" s="90"/>
      <c r="BL3" s="51"/>
      <c r="BS3" s="29"/>
    </row>
    <row r="4" spans="1:201" s="7" customFormat="1" ht="69.95" customHeight="1">
      <c r="A4" s="55"/>
      <c r="AM4" s="111"/>
      <c r="AN4" s="108"/>
      <c r="AO4" s="93"/>
      <c r="AP4" s="90"/>
      <c r="AQ4" s="93"/>
      <c r="AR4" s="43" t="s">
        <v>8</v>
      </c>
      <c r="AS4" s="99"/>
      <c r="AT4" s="96"/>
      <c r="AU4" s="90"/>
      <c r="AV4" s="43" t="s">
        <v>8</v>
      </c>
      <c r="AW4" s="99"/>
      <c r="AX4" s="96"/>
      <c r="AY4" s="90"/>
      <c r="AZ4" s="90"/>
      <c r="BA4" s="43" t="s">
        <v>9</v>
      </c>
      <c r="BB4" s="43" t="s">
        <v>11</v>
      </c>
      <c r="BC4" s="43" t="s">
        <v>12</v>
      </c>
      <c r="BD4" s="43" t="s">
        <v>13</v>
      </c>
      <c r="BE4" s="43" t="s">
        <v>14</v>
      </c>
      <c r="BF4" s="43" t="s">
        <v>15</v>
      </c>
      <c r="BG4" s="43" t="s">
        <v>10</v>
      </c>
      <c r="BH4" s="99"/>
      <c r="BI4" s="96"/>
      <c r="BJ4" s="90"/>
      <c r="BK4" s="90"/>
      <c r="BL4" s="51"/>
      <c r="BM4" s="33"/>
      <c r="BN4" s="33"/>
      <c r="BO4" s="33"/>
      <c r="BP4" s="33"/>
      <c r="BQ4" s="33"/>
      <c r="BR4" s="33"/>
      <c r="BS4" s="33"/>
      <c r="BT4" s="33"/>
      <c r="BU4" s="34"/>
      <c r="BY4" s="34"/>
      <c r="CA4" s="34"/>
      <c r="GN4" s="8"/>
      <c r="GO4" s="8"/>
      <c r="GP4" s="8"/>
      <c r="GQ4" s="8"/>
      <c r="GR4" s="8"/>
      <c r="GS4" s="8"/>
    </row>
    <row r="5" spans="1:201">
      <c r="A5" s="56">
        <f t="shared" ref="A5:A51" ca="1" si="0">IF($AW$2="no",INT(RAND()*36+1),INT(RAND()*37))</f>
        <v>33</v>
      </c>
      <c r="B5" s="12" t="str">
        <f>"01"</f>
        <v>01</v>
      </c>
      <c r="C5" s="12" t="str">
        <f>"02"</f>
        <v>02</v>
      </c>
      <c r="D5" s="12" t="str">
        <f>"03"</f>
        <v>03</v>
      </c>
      <c r="E5" s="12" t="str">
        <f>"04"</f>
        <v>04</v>
      </c>
      <c r="F5" s="12" t="str">
        <f>"05"</f>
        <v>05</v>
      </c>
      <c r="G5" s="12" t="str">
        <f>"06"</f>
        <v>06</v>
      </c>
      <c r="H5" s="6" t="str">
        <f>"07"</f>
        <v>07</v>
      </c>
      <c r="I5" s="6" t="str">
        <f>"08"</f>
        <v>08</v>
      </c>
      <c r="J5" s="6" t="str">
        <f>"09"</f>
        <v>09</v>
      </c>
      <c r="K5" s="6">
        <v>10</v>
      </c>
      <c r="L5" s="10">
        <v>11</v>
      </c>
      <c r="M5" s="10">
        <v>12</v>
      </c>
      <c r="N5" s="10">
        <v>13</v>
      </c>
      <c r="O5" s="10">
        <v>14</v>
      </c>
      <c r="P5" s="10">
        <v>15</v>
      </c>
      <c r="Q5" s="10">
        <v>16</v>
      </c>
      <c r="R5" s="10">
        <v>17</v>
      </c>
      <c r="S5" s="10">
        <v>18</v>
      </c>
      <c r="T5" s="10">
        <v>19</v>
      </c>
      <c r="U5" s="10">
        <v>20</v>
      </c>
      <c r="V5" s="10">
        <v>21</v>
      </c>
      <c r="W5" s="10">
        <v>22</v>
      </c>
      <c r="X5" s="10">
        <v>23</v>
      </c>
      <c r="Y5" s="10">
        <v>24</v>
      </c>
      <c r="Z5" s="10">
        <v>25</v>
      </c>
      <c r="AA5" s="10">
        <v>26</v>
      </c>
      <c r="AB5" s="10">
        <v>27</v>
      </c>
      <c r="AC5" s="10">
        <v>28</v>
      </c>
      <c r="AD5" s="10">
        <v>29</v>
      </c>
      <c r="AE5" s="10">
        <v>30</v>
      </c>
      <c r="AF5" s="10">
        <v>31</v>
      </c>
      <c r="AG5" s="10">
        <v>32</v>
      </c>
      <c r="AH5" s="10">
        <v>33</v>
      </c>
      <c r="AI5" s="10">
        <v>34</v>
      </c>
      <c r="AJ5" s="10">
        <v>35</v>
      </c>
      <c r="AK5" s="10">
        <v>36</v>
      </c>
      <c r="AL5" s="10" t="str">
        <f>"00"</f>
        <v>00</v>
      </c>
      <c r="AM5" s="20">
        <v>1</v>
      </c>
      <c r="AN5" s="24">
        <v>1</v>
      </c>
      <c r="AO5" s="52" t="s">
        <v>4</v>
      </c>
      <c r="AP5" s="44">
        <v>36</v>
      </c>
      <c r="AQ5" s="45">
        <v>1</v>
      </c>
      <c r="AR5" s="45">
        <f>IF(AV5&gt;AV4,"U",)</f>
        <v>0</v>
      </c>
      <c r="AS5" s="40">
        <v>1</v>
      </c>
      <c r="AT5" s="27">
        <f>AQ5-AS5</f>
        <v>0</v>
      </c>
      <c r="AU5" s="67">
        <f>SUM(35-37+1)/37</f>
        <v>-2.7027027027027029E-2</v>
      </c>
      <c r="AV5" s="45"/>
      <c r="AW5" s="40">
        <f>ROUND(0.26*$AM5,0)</f>
        <v>0</v>
      </c>
      <c r="AX5" s="27">
        <f t="shared" ref="AX5:AX51" si="1">AV5+BG5-AW5</f>
        <v>0</v>
      </c>
      <c r="AY5" s="67"/>
      <c r="AZ5" s="68"/>
      <c r="BA5" s="45"/>
      <c r="BB5" s="45"/>
      <c r="BC5" s="45"/>
      <c r="BD5" s="45"/>
      <c r="BE5" s="45"/>
      <c r="BF5" s="45"/>
      <c r="BG5" s="45"/>
      <c r="BH5" s="40"/>
      <c r="BI5" s="27"/>
      <c r="BJ5" s="67"/>
      <c r="BK5" s="68"/>
      <c r="BL5" s="47"/>
      <c r="BS5" s="31"/>
    </row>
    <row r="6" spans="1:201">
      <c r="A6" s="56">
        <f t="shared" ca="1" si="0"/>
        <v>10</v>
      </c>
      <c r="B6" s="15">
        <f ca="1">COUNTIF($A$5:A6,$B$5)</f>
        <v>0</v>
      </c>
      <c r="C6" s="15">
        <f ca="1">COUNTIF($A$5:$A6,$C$5)</f>
        <v>0</v>
      </c>
      <c r="D6" s="15">
        <f ca="1">COUNTIF($A$5:$A6,$D$5)</f>
        <v>0</v>
      </c>
      <c r="E6" s="15">
        <f ca="1">COUNTIF($A$5:$A6,$E$5)</f>
        <v>0</v>
      </c>
      <c r="F6" s="15">
        <f ca="1">COUNTIF($A$5:$A6,$F$5)</f>
        <v>0</v>
      </c>
      <c r="G6" s="15">
        <f ca="1">COUNTIF($A$5:$A6,$G$5)</f>
        <v>0</v>
      </c>
      <c r="H6" s="15">
        <f ca="1">COUNTIF($A$5:$A6,$H$5)</f>
        <v>0</v>
      </c>
      <c r="I6" s="15">
        <f ca="1">COUNTIF($A$5:$A6,$I$5)</f>
        <v>0</v>
      </c>
      <c r="J6" s="15">
        <f ca="1">COUNTIF($A$5:$A6,$J$5)</f>
        <v>0</v>
      </c>
      <c r="K6" s="15">
        <f ca="1">COUNTIF($A$5:$A6,$K$5)</f>
        <v>1</v>
      </c>
      <c r="L6" s="15">
        <f ca="1">COUNTIF($A$5:$A6,$L$5)</f>
        <v>0</v>
      </c>
      <c r="M6" s="15">
        <f ca="1">COUNTIF($A$5:$A6,$M$5)</f>
        <v>0</v>
      </c>
      <c r="N6" s="15">
        <f ca="1">COUNTIF($A$5:$A6,$N$5)</f>
        <v>0</v>
      </c>
      <c r="O6" s="15">
        <f ca="1">COUNTIF($A$5:$A6,$O$5)</f>
        <v>0</v>
      </c>
      <c r="P6" s="15">
        <f ca="1">COUNTIF($A$5:$A6,$P$5)</f>
        <v>0</v>
      </c>
      <c r="Q6" s="15">
        <f ca="1">COUNTIF($A$5:$A6,$Q$5)</f>
        <v>0</v>
      </c>
      <c r="R6" s="15">
        <f ca="1">COUNTIF($A$5:$A6,$R$5)</f>
        <v>0</v>
      </c>
      <c r="S6" s="15">
        <f ca="1">COUNTIF($A$5:$A6,$S$5)</f>
        <v>0</v>
      </c>
      <c r="T6" s="15">
        <f ca="1">COUNTIF($A$5:$A6,$T$5)</f>
        <v>0</v>
      </c>
      <c r="U6" s="15">
        <f ca="1">COUNTIF($A$5:$A6,$U$5)</f>
        <v>0</v>
      </c>
      <c r="V6" s="15">
        <f ca="1">COUNTIF($A$5:$A6,$V$5)</f>
        <v>0</v>
      </c>
      <c r="W6" s="15">
        <f ca="1">COUNTIF($A$5:$A6,$W$5)</f>
        <v>0</v>
      </c>
      <c r="X6" s="15">
        <f ca="1">COUNTIF($A$5:$A6,$X$5)</f>
        <v>0</v>
      </c>
      <c r="Y6" s="15">
        <f ca="1">COUNTIF($A$5:$A6,$Y$5)</f>
        <v>0</v>
      </c>
      <c r="Z6" s="15">
        <f ca="1">COUNTIF($A$5:$A6,$Z$5)</f>
        <v>0</v>
      </c>
      <c r="AA6" s="15">
        <f ca="1">COUNTIF($A$5:$A6,$AA$5)</f>
        <v>0</v>
      </c>
      <c r="AB6" s="15">
        <f ca="1">COUNTIF($A$5:$A6,$AB$5)</f>
        <v>0</v>
      </c>
      <c r="AC6" s="15">
        <f ca="1">COUNTIF($A$5:$A6,$AC$5)</f>
        <v>0</v>
      </c>
      <c r="AD6" s="15">
        <f ca="1">COUNTIF($A$5:$A6,$AD$5)</f>
        <v>0</v>
      </c>
      <c r="AE6" s="15">
        <f ca="1">COUNTIF($A$5:$A6,$AE$5)</f>
        <v>0</v>
      </c>
      <c r="AF6" s="15">
        <f ca="1">COUNTIF($A$5:$A6,$AF$5)</f>
        <v>0</v>
      </c>
      <c r="AG6" s="15">
        <f ca="1">COUNTIF($A$5:$A6,$AG$5)</f>
        <v>0</v>
      </c>
      <c r="AH6" s="15">
        <f ca="1">COUNTIF($A$5:$A6,$AH$5)</f>
        <v>1</v>
      </c>
      <c r="AI6" s="15">
        <f ca="1">COUNTIF($A$5:$A6,$AI$5)</f>
        <v>0</v>
      </c>
      <c r="AJ6" s="15">
        <f ca="1">COUNTIF($A$5:$A6,$AJ$5)</f>
        <v>0</v>
      </c>
      <c r="AK6" s="15">
        <f ca="1">COUNTIF($A$5:$A6,$AK$5)</f>
        <v>0</v>
      </c>
      <c r="AL6" s="15">
        <f ca="1">COUNTIF($A$5:$A6,$AL$5)</f>
        <v>0</v>
      </c>
      <c r="AM6" s="21">
        <f>AM5+1</f>
        <v>2</v>
      </c>
      <c r="AN6" s="25">
        <f ca="1">IF(AQ6=0,AM6,0)</f>
        <v>0</v>
      </c>
      <c r="AO6" s="46" t="str">
        <f ca="1">IF(COUNTIF($A$5:$A6,A6)&gt;1,"R","U")</f>
        <v>U</v>
      </c>
      <c r="AP6" s="46">
        <f t="shared" ref="AP6:AP41" ca="1" si="2">COUNTIF(B6:AL6,"0")</f>
        <v>35</v>
      </c>
      <c r="AQ6" s="46">
        <f ca="1">COUNTIF(B6:AL6,"&gt;0")</f>
        <v>2</v>
      </c>
      <c r="AR6" s="45">
        <f t="shared" ref="AR6:AR51" ca="1" si="3">IF(AV6&gt;AV5,"U",)</f>
        <v>0</v>
      </c>
      <c r="AS6" s="40">
        <f t="shared" ref="AS6:AS51" si="4">IF(AW6&gt;AW5,AS5,AS5+1)</f>
        <v>1</v>
      </c>
      <c r="AT6" s="27">
        <f t="shared" ref="AT6:AT51" ca="1" si="5">AQ6-AS6</f>
        <v>1</v>
      </c>
      <c r="AU6" s="67">
        <f>SUM(35-AP5+1)/AP5</f>
        <v>0</v>
      </c>
      <c r="AV6" s="46">
        <f t="shared" ref="AV6:AV51" ca="1" si="6">COUNTIF(B6:AL6,"&gt;1")</f>
        <v>0</v>
      </c>
      <c r="AW6" s="40">
        <f t="shared" ref="AW6:AW17" si="7">ROUND(0.26*$AM6,0)</f>
        <v>1</v>
      </c>
      <c r="AX6" s="27">
        <f t="shared" ca="1" si="1"/>
        <v>-1</v>
      </c>
      <c r="AY6" s="67">
        <f t="shared" ref="AY6:AY51" si="8">SUM(35-AQ5+1)/AQ5</f>
        <v>35</v>
      </c>
      <c r="AZ6" s="68">
        <f t="shared" ref="AZ6:AZ51" ca="1" si="9">IF(AM6&gt;AQ6,"",(1-(FACT(37)/FACT(37-AQ5-1)/POWER(37,AQ5+1)))*100)</f>
        <v>2.7027027027026862</v>
      </c>
      <c r="BA6" s="45">
        <f t="shared" ref="BA6:BA51" ca="1" si="10">IF(AND(AO6="R",AV6=AV5),1,)</f>
        <v>0</v>
      </c>
      <c r="BB6" s="46">
        <f ca="1">COUNTIF(BA6,1)</f>
        <v>0</v>
      </c>
      <c r="BC6" s="46"/>
      <c r="BD6" s="46">
        <f>COUNTIF(BC6,1)</f>
        <v>0</v>
      </c>
      <c r="BE6" s="46"/>
      <c r="BF6" s="46">
        <f>COUNTIF(BE6,1)</f>
        <v>0</v>
      </c>
      <c r="BG6" s="46">
        <f t="shared" ref="BG6:BG51" ca="1" si="11">BB6-BD6</f>
        <v>0</v>
      </c>
      <c r="BH6" s="40"/>
      <c r="BI6" s="27"/>
      <c r="BJ6" s="67" t="str">
        <f t="shared" ref="BJ6:BJ51" si="12">IF(AV5=0,"",SUM(35-AV5+1)/AV5)</f>
        <v/>
      </c>
      <c r="BK6" s="68">
        <f t="shared" ref="BK6:BK51" ca="1" si="13">IF(BG6&gt;$BG$5,"",(1-(FACT(37)/FACT(37-AV5-1)/POWER(37,AV5+1)))*100)</f>
        <v>2.2204460492503131E-14</v>
      </c>
      <c r="BL6" s="47"/>
      <c r="BN6" s="35"/>
      <c r="BO6" s="35"/>
      <c r="BP6" s="35"/>
      <c r="BQ6" s="35"/>
      <c r="BR6" s="35"/>
      <c r="BS6" s="36"/>
      <c r="BT6" s="35"/>
    </row>
    <row r="7" spans="1:201">
      <c r="A7" s="56">
        <f t="shared" ca="1" si="0"/>
        <v>23</v>
      </c>
      <c r="B7" s="15">
        <f ca="1">COUNTIF($A$5:A7,$B$5)</f>
        <v>0</v>
      </c>
      <c r="C7" s="15">
        <f ca="1">COUNTIF($A$5:$A7,$C$5)</f>
        <v>0</v>
      </c>
      <c r="D7" s="15">
        <f ca="1">COUNTIF($A$5:$A7,$D$5)</f>
        <v>0</v>
      </c>
      <c r="E7" s="15">
        <f ca="1">COUNTIF($A$5:$A7,$E$5)</f>
        <v>0</v>
      </c>
      <c r="F7" s="15">
        <f ca="1">COUNTIF($A$5:$A7,$F$5)</f>
        <v>0</v>
      </c>
      <c r="G7" s="15">
        <f ca="1">COUNTIF($A$5:$A7,$G$5)</f>
        <v>0</v>
      </c>
      <c r="H7" s="15">
        <f ca="1">COUNTIF($A$5:$A7,$H$5)</f>
        <v>0</v>
      </c>
      <c r="I7" s="15">
        <f ca="1">COUNTIF($A$5:$A7,$I$5)</f>
        <v>0</v>
      </c>
      <c r="J7" s="15">
        <f ca="1">COUNTIF($A$5:$A7,$J$5)</f>
        <v>0</v>
      </c>
      <c r="K7" s="15">
        <f ca="1">COUNTIF($A$5:$A7,$K$5)</f>
        <v>1</v>
      </c>
      <c r="L7" s="15">
        <f ca="1">COUNTIF($A$5:$A7,$L$5)</f>
        <v>0</v>
      </c>
      <c r="M7" s="15">
        <f ca="1">COUNTIF($A$5:$A7,$M$5)</f>
        <v>0</v>
      </c>
      <c r="N7" s="15">
        <f ca="1">COUNTIF($A$5:$A7,$N$5)</f>
        <v>0</v>
      </c>
      <c r="O7" s="15">
        <f ca="1">COUNTIF($A$5:$A7,$O$5)</f>
        <v>0</v>
      </c>
      <c r="P7" s="15">
        <f ca="1">COUNTIF($A$5:$A7,$P$5)</f>
        <v>0</v>
      </c>
      <c r="Q7" s="15">
        <f ca="1">COUNTIF($A$5:$A7,$Q$5)</f>
        <v>0</v>
      </c>
      <c r="R7" s="15">
        <f ca="1">COUNTIF($A$5:$A7,$R$5)</f>
        <v>0</v>
      </c>
      <c r="S7" s="15">
        <f ca="1">COUNTIF($A$5:$A7,$S$5)</f>
        <v>0</v>
      </c>
      <c r="T7" s="15">
        <f ca="1">COUNTIF($A$5:$A7,$T$5)</f>
        <v>0</v>
      </c>
      <c r="U7" s="15">
        <f ca="1">COUNTIF($A$5:$A7,$U$5)</f>
        <v>0</v>
      </c>
      <c r="V7" s="15">
        <f ca="1">COUNTIF($A$5:$A7,$V$5)</f>
        <v>0</v>
      </c>
      <c r="W7" s="15">
        <f ca="1">COUNTIF($A$5:$A7,$W$5)</f>
        <v>0</v>
      </c>
      <c r="X7" s="15">
        <f ca="1">COUNTIF($A$5:$A7,$X$5)</f>
        <v>1</v>
      </c>
      <c r="Y7" s="15">
        <f ca="1">COUNTIF($A$5:$A7,$Y$5)</f>
        <v>0</v>
      </c>
      <c r="Z7" s="15">
        <f ca="1">COUNTIF($A$5:$A7,$Z$5)</f>
        <v>0</v>
      </c>
      <c r="AA7" s="15">
        <f ca="1">COUNTIF($A$5:$A7,$AA$5)</f>
        <v>0</v>
      </c>
      <c r="AB7" s="15">
        <f ca="1">COUNTIF($A$5:$A7,$AB$5)</f>
        <v>0</v>
      </c>
      <c r="AC7" s="15">
        <f ca="1">COUNTIF($A$5:$A7,$AC$5)</f>
        <v>0</v>
      </c>
      <c r="AD7" s="15">
        <f ca="1">COUNTIF($A$5:$A7,$AD$5)</f>
        <v>0</v>
      </c>
      <c r="AE7" s="15">
        <f ca="1">COUNTIF($A$5:$A7,$AE$5)</f>
        <v>0</v>
      </c>
      <c r="AF7" s="15">
        <f ca="1">COUNTIF($A$5:$A7,$AF$5)</f>
        <v>0</v>
      </c>
      <c r="AG7" s="15">
        <f ca="1">COUNTIF($A$5:$A7,$AG$5)</f>
        <v>0</v>
      </c>
      <c r="AH7" s="15">
        <f ca="1">COUNTIF($A$5:$A7,$AH$5)</f>
        <v>1</v>
      </c>
      <c r="AI7" s="15">
        <f ca="1">COUNTIF($A$5:$A7,$AI$5)</f>
        <v>0</v>
      </c>
      <c r="AJ7" s="15">
        <f ca="1">COUNTIF($A$5:$A7,$AJ$5)</f>
        <v>0</v>
      </c>
      <c r="AK7" s="15">
        <f ca="1">COUNTIF($A$5:$A7,$AK$5)</f>
        <v>0</v>
      </c>
      <c r="AL7" s="15">
        <f ca="1">COUNTIF($A$5:$A7,$AL$5)</f>
        <v>0</v>
      </c>
      <c r="AM7" s="21">
        <f t="shared" ref="AM7:AM51" si="14">AM6+1</f>
        <v>3</v>
      </c>
      <c r="AN7" s="25">
        <f t="shared" ref="AN7:AN41" ca="1" si="15">IF(AQ7=0,AM7,0)</f>
        <v>0</v>
      </c>
      <c r="AO7" s="46" t="str">
        <f ca="1">IF(COUNTIF($A$5:$A7,A7)&gt;1,"R","U")</f>
        <v>U</v>
      </c>
      <c r="AP7" s="46">
        <f t="shared" ca="1" si="2"/>
        <v>34</v>
      </c>
      <c r="AQ7" s="46">
        <f t="shared" ref="AQ7:AQ41" ca="1" si="16">COUNTIF(B7:AL7,"&gt;0")</f>
        <v>3</v>
      </c>
      <c r="AR7" s="45">
        <f t="shared" ca="1" si="3"/>
        <v>0</v>
      </c>
      <c r="AS7" s="40">
        <f t="shared" si="4"/>
        <v>2</v>
      </c>
      <c r="AT7" s="27">
        <f t="shared" ca="1" si="5"/>
        <v>1</v>
      </c>
      <c r="AU7" s="67">
        <f t="shared" ref="AU7:AU51" ca="1" si="17">SUM(35-AP6+1)/AP6</f>
        <v>2.8571428571428571E-2</v>
      </c>
      <c r="AV7" s="46">
        <f t="shared" ca="1" si="6"/>
        <v>0</v>
      </c>
      <c r="AW7" s="40">
        <f t="shared" si="7"/>
        <v>1</v>
      </c>
      <c r="AX7" s="27">
        <f t="shared" ca="1" si="1"/>
        <v>-1</v>
      </c>
      <c r="AY7" s="67">
        <f t="shared" ca="1" si="8"/>
        <v>17</v>
      </c>
      <c r="AZ7" s="68">
        <f t="shared" ca="1" si="9"/>
        <v>7.9620160701241449</v>
      </c>
      <c r="BA7" s="45">
        <f t="shared" ca="1" si="10"/>
        <v>0</v>
      </c>
      <c r="BB7" s="46">
        <f ca="1">COUNTIF(BA5:BA7,1)</f>
        <v>0</v>
      </c>
      <c r="BC7" s="46"/>
      <c r="BD7" s="46">
        <f>COUNTIF(BC5:BC7,1)</f>
        <v>0</v>
      </c>
      <c r="BE7" s="46"/>
      <c r="BF7" s="46">
        <f>COUNTIF(BE5:BE7,1)</f>
        <v>0</v>
      </c>
      <c r="BG7" s="46">
        <f t="shared" ca="1" si="11"/>
        <v>0</v>
      </c>
      <c r="BH7" s="40"/>
      <c r="BI7" s="27"/>
      <c r="BJ7" s="67" t="str">
        <f t="shared" ca="1" si="12"/>
        <v/>
      </c>
      <c r="BK7" s="68">
        <f t="shared" ca="1" si="13"/>
        <v>2.2204460492503131E-14</v>
      </c>
      <c r="BL7" s="47"/>
      <c r="BS7" s="31"/>
    </row>
    <row r="8" spans="1:201">
      <c r="A8" s="56">
        <f t="shared" ca="1" si="0"/>
        <v>11</v>
      </c>
      <c r="B8" s="15">
        <f ca="1">COUNTIF($A$5:A8,$B$5)</f>
        <v>0</v>
      </c>
      <c r="C8" s="15">
        <f ca="1">COUNTIF($A$5:$A8,$C$5)</f>
        <v>0</v>
      </c>
      <c r="D8" s="15">
        <f ca="1">COUNTIF($A$5:$A8,$D$5)</f>
        <v>0</v>
      </c>
      <c r="E8" s="15">
        <f ca="1">COUNTIF($A$5:$A8,$E$5)</f>
        <v>0</v>
      </c>
      <c r="F8" s="15">
        <f ca="1">COUNTIF($A$5:$A8,$F$5)</f>
        <v>0</v>
      </c>
      <c r="G8" s="15">
        <f ca="1">COUNTIF($A$5:$A8,$G$5)</f>
        <v>0</v>
      </c>
      <c r="H8" s="15">
        <f ca="1">COUNTIF($A$5:$A8,$H$5)</f>
        <v>0</v>
      </c>
      <c r="I8" s="15">
        <f ca="1">COUNTIF($A$5:$A8,$I$5)</f>
        <v>0</v>
      </c>
      <c r="J8" s="15">
        <f ca="1">COUNTIF($A$5:$A8,$J$5)</f>
        <v>0</v>
      </c>
      <c r="K8" s="15">
        <f ca="1">COUNTIF($A$5:$A8,$K$5)</f>
        <v>1</v>
      </c>
      <c r="L8" s="15">
        <f ca="1">COUNTIF($A$5:$A8,$L$5)</f>
        <v>1</v>
      </c>
      <c r="M8" s="15">
        <f ca="1">COUNTIF($A$5:$A8,$M$5)</f>
        <v>0</v>
      </c>
      <c r="N8" s="15">
        <f ca="1">COUNTIF($A$5:$A8,$N$5)</f>
        <v>0</v>
      </c>
      <c r="O8" s="15">
        <f ca="1">COUNTIF($A$5:$A8,$O$5)</f>
        <v>0</v>
      </c>
      <c r="P8" s="15">
        <f ca="1">COUNTIF($A$5:$A8,$P$5)</f>
        <v>0</v>
      </c>
      <c r="Q8" s="15">
        <f ca="1">COUNTIF($A$5:$A8,$Q$5)</f>
        <v>0</v>
      </c>
      <c r="R8" s="15">
        <f ca="1">COUNTIF($A$5:$A8,$R$5)</f>
        <v>0</v>
      </c>
      <c r="S8" s="15">
        <f ca="1">COUNTIF($A$5:$A8,$S$5)</f>
        <v>0</v>
      </c>
      <c r="T8" s="15">
        <f ca="1">COUNTIF($A$5:$A8,$T$5)</f>
        <v>0</v>
      </c>
      <c r="U8" s="15">
        <f ca="1">COUNTIF($A$5:$A8,$U$5)</f>
        <v>0</v>
      </c>
      <c r="V8" s="15">
        <f ca="1">COUNTIF($A$5:$A8,$V$5)</f>
        <v>0</v>
      </c>
      <c r="W8" s="15">
        <f ca="1">COUNTIF($A$5:$A8,$W$5)</f>
        <v>0</v>
      </c>
      <c r="X8" s="15">
        <f ca="1">COUNTIF($A$5:$A8,$X$5)</f>
        <v>1</v>
      </c>
      <c r="Y8" s="15">
        <f ca="1">COUNTIF($A$5:$A8,$Y$5)</f>
        <v>0</v>
      </c>
      <c r="Z8" s="15">
        <f ca="1">COUNTIF($A$5:$A8,$Z$5)</f>
        <v>0</v>
      </c>
      <c r="AA8" s="15">
        <f ca="1">COUNTIF($A$5:$A8,$AA$5)</f>
        <v>0</v>
      </c>
      <c r="AB8" s="15">
        <f ca="1">COUNTIF($A$5:$A8,$AB$5)</f>
        <v>0</v>
      </c>
      <c r="AC8" s="15">
        <f ca="1">COUNTIF($A$5:$A8,$AC$5)</f>
        <v>0</v>
      </c>
      <c r="AD8" s="15">
        <f ca="1">COUNTIF($A$5:$A8,$AD$5)</f>
        <v>0</v>
      </c>
      <c r="AE8" s="15">
        <f ca="1">COUNTIF($A$5:$A8,$AE$5)</f>
        <v>0</v>
      </c>
      <c r="AF8" s="15">
        <f ca="1">COUNTIF($A$5:$A8,$AF$5)</f>
        <v>0</v>
      </c>
      <c r="AG8" s="15">
        <f ca="1">COUNTIF($A$5:$A8,$AG$5)</f>
        <v>0</v>
      </c>
      <c r="AH8" s="15">
        <f ca="1">COUNTIF($A$5:$A8,$AH$5)</f>
        <v>1</v>
      </c>
      <c r="AI8" s="15">
        <f ca="1">COUNTIF($A$5:$A8,$AI$5)</f>
        <v>0</v>
      </c>
      <c r="AJ8" s="15">
        <f ca="1">COUNTIF($A$5:$A8,$AJ$5)</f>
        <v>0</v>
      </c>
      <c r="AK8" s="15">
        <f ca="1">COUNTIF($A$5:$A8,$AK$5)</f>
        <v>0</v>
      </c>
      <c r="AL8" s="15">
        <f ca="1">COUNTIF($A$5:$A8,$AL$5)</f>
        <v>0</v>
      </c>
      <c r="AM8" s="21">
        <f t="shared" si="14"/>
        <v>4</v>
      </c>
      <c r="AN8" s="25">
        <f t="shared" ca="1" si="15"/>
        <v>0</v>
      </c>
      <c r="AO8" s="46" t="str">
        <f ca="1">IF(COUNTIF($A$5:$A8,A8)&gt;1,"R","U")</f>
        <v>U</v>
      </c>
      <c r="AP8" s="46">
        <f t="shared" ca="1" si="2"/>
        <v>33</v>
      </c>
      <c r="AQ8" s="46">
        <f t="shared" ca="1" si="16"/>
        <v>4</v>
      </c>
      <c r="AR8" s="45">
        <f t="shared" ca="1" si="3"/>
        <v>0</v>
      </c>
      <c r="AS8" s="40">
        <f t="shared" si="4"/>
        <v>3</v>
      </c>
      <c r="AT8" s="27">
        <f t="shared" ca="1" si="5"/>
        <v>1</v>
      </c>
      <c r="AU8" s="67">
        <f t="shared" ca="1" si="17"/>
        <v>5.8823529411764705E-2</v>
      </c>
      <c r="AV8" s="46">
        <f t="shared" ca="1" si="6"/>
        <v>0</v>
      </c>
      <c r="AW8" s="40">
        <f t="shared" si="7"/>
        <v>1</v>
      </c>
      <c r="AX8" s="27">
        <f t="shared" ca="1" si="1"/>
        <v>-1</v>
      </c>
      <c r="AY8" s="67">
        <f t="shared" ca="1" si="8"/>
        <v>11</v>
      </c>
      <c r="AZ8" s="68">
        <f t="shared" ca="1" si="9"/>
        <v>15.424555307681697</v>
      </c>
      <c r="BA8" s="45">
        <f t="shared" ca="1" si="10"/>
        <v>0</v>
      </c>
      <c r="BB8" s="46">
        <f ca="1">COUNTIF(BA5:BA8,1)</f>
        <v>0</v>
      </c>
      <c r="BC8" s="46"/>
      <c r="BD8" s="46">
        <f>COUNTIF(BC5:BC8,1)</f>
        <v>0</v>
      </c>
      <c r="BE8" s="46"/>
      <c r="BF8" s="46">
        <f>COUNTIF(BE5:BE8,1)</f>
        <v>0</v>
      </c>
      <c r="BG8" s="46">
        <f t="shared" ca="1" si="11"/>
        <v>0</v>
      </c>
      <c r="BH8" s="40"/>
      <c r="BI8" s="27"/>
      <c r="BJ8" s="67" t="str">
        <f t="shared" ca="1" si="12"/>
        <v/>
      </c>
      <c r="BK8" s="68">
        <f t="shared" ca="1" si="13"/>
        <v>2.2204460492503131E-14</v>
      </c>
      <c r="BL8" s="47"/>
      <c r="BN8" s="112" t="s">
        <v>26</v>
      </c>
      <c r="BS8" s="31"/>
    </row>
    <row r="9" spans="1:201">
      <c r="A9" s="56">
        <f t="shared" ca="1" si="0"/>
        <v>32</v>
      </c>
      <c r="B9" s="15">
        <f ca="1">COUNTIF($A$5:A9,$B$5)</f>
        <v>0</v>
      </c>
      <c r="C9" s="15">
        <f ca="1">COUNTIF($A$5:$A9,$C$5)</f>
        <v>0</v>
      </c>
      <c r="D9" s="15">
        <f ca="1">COUNTIF($A$5:$A9,$D$5)</f>
        <v>0</v>
      </c>
      <c r="E9" s="15">
        <f ca="1">COUNTIF($A$5:$A9,$E$5)</f>
        <v>0</v>
      </c>
      <c r="F9" s="15">
        <f ca="1">COUNTIF($A$5:$A9,$F$5)</f>
        <v>0</v>
      </c>
      <c r="G9" s="15">
        <f ca="1">COUNTIF($A$5:$A9,$G$5)</f>
        <v>0</v>
      </c>
      <c r="H9" s="15">
        <f ca="1">COUNTIF($A$5:$A9,$H$5)</f>
        <v>0</v>
      </c>
      <c r="I9" s="15">
        <f ca="1">COUNTIF($A$5:$A9,$I$5)</f>
        <v>0</v>
      </c>
      <c r="J9" s="15">
        <f ca="1">COUNTIF($A$5:$A9,$J$5)</f>
        <v>0</v>
      </c>
      <c r="K9" s="15">
        <f ca="1">COUNTIF($A$5:$A9,$K$5)</f>
        <v>1</v>
      </c>
      <c r="L9" s="15">
        <f ca="1">COUNTIF($A$5:$A9,$L$5)</f>
        <v>1</v>
      </c>
      <c r="M9" s="15">
        <f ca="1">COUNTIF($A$5:$A9,$M$5)</f>
        <v>0</v>
      </c>
      <c r="N9" s="15">
        <f ca="1">COUNTIF($A$5:$A9,$N$5)</f>
        <v>0</v>
      </c>
      <c r="O9" s="15">
        <f ca="1">COUNTIF($A$5:$A9,$O$5)</f>
        <v>0</v>
      </c>
      <c r="P9" s="15">
        <f ca="1">COUNTIF($A$5:$A9,$P$5)</f>
        <v>0</v>
      </c>
      <c r="Q9" s="15">
        <f ca="1">COUNTIF($A$5:$A9,$Q$5)</f>
        <v>0</v>
      </c>
      <c r="R9" s="15">
        <f ca="1">COUNTIF($A$5:$A9,$R$5)</f>
        <v>0</v>
      </c>
      <c r="S9" s="15">
        <f ca="1">COUNTIF($A$5:$A9,$S$5)</f>
        <v>0</v>
      </c>
      <c r="T9" s="15">
        <f ca="1">COUNTIF($A$5:$A9,$T$5)</f>
        <v>0</v>
      </c>
      <c r="U9" s="15">
        <f ca="1">COUNTIF($A$5:$A9,$U$5)</f>
        <v>0</v>
      </c>
      <c r="V9" s="15">
        <f ca="1">COUNTIF($A$5:$A9,$V$5)</f>
        <v>0</v>
      </c>
      <c r="W9" s="15">
        <f ca="1">COUNTIF($A$5:$A9,$W$5)</f>
        <v>0</v>
      </c>
      <c r="X9" s="15">
        <f ca="1">COUNTIF($A$5:$A9,$X$5)</f>
        <v>1</v>
      </c>
      <c r="Y9" s="15">
        <f ca="1">COUNTIF($A$5:$A9,$Y$5)</f>
        <v>0</v>
      </c>
      <c r="Z9" s="15">
        <f ca="1">COUNTIF($A$5:$A9,$Z$5)</f>
        <v>0</v>
      </c>
      <c r="AA9" s="15">
        <f ca="1">COUNTIF($A$5:$A9,$AA$5)</f>
        <v>0</v>
      </c>
      <c r="AB9" s="15">
        <f ca="1">COUNTIF($A$5:$A9,$AB$5)</f>
        <v>0</v>
      </c>
      <c r="AC9" s="15">
        <f ca="1">COUNTIF($A$5:$A9,$AC$5)</f>
        <v>0</v>
      </c>
      <c r="AD9" s="15">
        <f ca="1">COUNTIF($A$5:$A9,$AD$5)</f>
        <v>0</v>
      </c>
      <c r="AE9" s="15">
        <f ca="1">COUNTIF($A$5:$A9,$AE$5)</f>
        <v>0</v>
      </c>
      <c r="AF9" s="15">
        <f ca="1">COUNTIF($A$5:$A9,$AF$5)</f>
        <v>0</v>
      </c>
      <c r="AG9" s="15">
        <f ca="1">COUNTIF($A$5:$A9,$AG$5)</f>
        <v>1</v>
      </c>
      <c r="AH9" s="15">
        <f ca="1">COUNTIF($A$5:$A9,$AH$5)</f>
        <v>1</v>
      </c>
      <c r="AI9" s="15">
        <f ca="1">COUNTIF($A$5:$A9,$AI$5)</f>
        <v>0</v>
      </c>
      <c r="AJ9" s="15">
        <f ca="1">COUNTIF($A$5:$A9,$AJ$5)</f>
        <v>0</v>
      </c>
      <c r="AK9" s="15">
        <f ca="1">COUNTIF($A$5:$A9,$AK$5)</f>
        <v>0</v>
      </c>
      <c r="AL9" s="15">
        <f ca="1">COUNTIF($A$5:$A9,$AL$5)</f>
        <v>0</v>
      </c>
      <c r="AM9" s="21">
        <f t="shared" si="14"/>
        <v>5</v>
      </c>
      <c r="AN9" s="25">
        <f t="shared" ca="1" si="15"/>
        <v>0</v>
      </c>
      <c r="AO9" s="46" t="str">
        <f ca="1">IF(COUNTIF($A$5:$A9,A9)&gt;1,"R","U")</f>
        <v>U</v>
      </c>
      <c r="AP9" s="46">
        <f t="shared" ca="1" si="2"/>
        <v>32</v>
      </c>
      <c r="AQ9" s="46">
        <f t="shared" ca="1" si="16"/>
        <v>5</v>
      </c>
      <c r="AR9" s="45">
        <f t="shared" ca="1" si="3"/>
        <v>0</v>
      </c>
      <c r="AS9" s="40">
        <f t="shared" si="4"/>
        <v>4</v>
      </c>
      <c r="AT9" s="27">
        <f t="shared" ca="1" si="5"/>
        <v>1</v>
      </c>
      <c r="AU9" s="67">
        <f t="shared" ca="1" si="17"/>
        <v>9.0909090909090912E-2</v>
      </c>
      <c r="AV9" s="46">
        <f t="shared" ca="1" si="6"/>
        <v>0</v>
      </c>
      <c r="AW9" s="40">
        <f t="shared" si="7"/>
        <v>1</v>
      </c>
      <c r="AX9" s="27">
        <f t="shared" ca="1" si="1"/>
        <v>-1</v>
      </c>
      <c r="AY9" s="67">
        <f t="shared" ca="1" si="8"/>
        <v>8</v>
      </c>
      <c r="AZ9" s="68">
        <f t="shared" ca="1" si="9"/>
        <v>24.567846625770141</v>
      </c>
      <c r="BA9" s="45">
        <f t="shared" ca="1" si="10"/>
        <v>0</v>
      </c>
      <c r="BB9" s="46">
        <f ca="1">COUNTIF(BA5:BA9,1)</f>
        <v>0</v>
      </c>
      <c r="BC9" s="46"/>
      <c r="BD9" s="46">
        <f>COUNTIF(BC5:BC9,1)</f>
        <v>0</v>
      </c>
      <c r="BE9" s="46"/>
      <c r="BF9" s="46">
        <f>COUNTIF(BE5:BE9,1)</f>
        <v>0</v>
      </c>
      <c r="BG9" s="46">
        <f t="shared" ca="1" si="11"/>
        <v>0</v>
      </c>
      <c r="BH9" s="40"/>
      <c r="BI9" s="27"/>
      <c r="BJ9" s="67" t="str">
        <f t="shared" ca="1" si="12"/>
        <v/>
      </c>
      <c r="BK9" s="68">
        <f t="shared" ca="1" si="13"/>
        <v>2.2204460492503131E-14</v>
      </c>
      <c r="BL9" s="47"/>
      <c r="BS9" s="31"/>
    </row>
    <row r="10" spans="1:201">
      <c r="A10" s="56">
        <f t="shared" ca="1" si="0"/>
        <v>24</v>
      </c>
      <c r="B10" s="15">
        <f ca="1">COUNTIF($A$5:A10,$B$5)</f>
        <v>0</v>
      </c>
      <c r="C10" s="15">
        <f ca="1">COUNTIF($A$5:$A10,$C$5)</f>
        <v>0</v>
      </c>
      <c r="D10" s="15">
        <f ca="1">COUNTIF($A$5:$A10,$D$5)</f>
        <v>0</v>
      </c>
      <c r="E10" s="15">
        <f ca="1">COUNTIF($A$5:$A10,$E$5)</f>
        <v>0</v>
      </c>
      <c r="F10" s="15">
        <f ca="1">COUNTIF($A$5:$A10,$F$5)</f>
        <v>0</v>
      </c>
      <c r="G10" s="15">
        <f ca="1">COUNTIF($A$5:$A10,$G$5)</f>
        <v>0</v>
      </c>
      <c r="H10" s="15">
        <f ca="1">COUNTIF($A$5:$A10,$H$5)</f>
        <v>0</v>
      </c>
      <c r="I10" s="15">
        <f ca="1">COUNTIF($A$5:$A10,$I$5)</f>
        <v>0</v>
      </c>
      <c r="J10" s="15">
        <f ca="1">COUNTIF($A$5:$A10,$J$5)</f>
        <v>0</v>
      </c>
      <c r="K10" s="15">
        <f ca="1">COUNTIF($A$5:$A10,$K$5)</f>
        <v>1</v>
      </c>
      <c r="L10" s="15">
        <f ca="1">COUNTIF($A$5:$A10,$L$5)</f>
        <v>1</v>
      </c>
      <c r="M10" s="15">
        <f ca="1">COUNTIF($A$5:$A10,$M$5)</f>
        <v>0</v>
      </c>
      <c r="N10" s="15">
        <f ca="1">COUNTIF($A$5:$A10,$N$5)</f>
        <v>0</v>
      </c>
      <c r="O10" s="15">
        <f ca="1">COUNTIF($A$5:$A10,$O$5)</f>
        <v>0</v>
      </c>
      <c r="P10" s="15">
        <f ca="1">COUNTIF($A$5:$A10,$P$5)</f>
        <v>0</v>
      </c>
      <c r="Q10" s="15">
        <f ca="1">COUNTIF($A$5:$A10,$Q$5)</f>
        <v>0</v>
      </c>
      <c r="R10" s="15">
        <f ca="1">COUNTIF($A$5:$A10,$R$5)</f>
        <v>0</v>
      </c>
      <c r="S10" s="15">
        <f ca="1">COUNTIF($A$5:$A10,$S$5)</f>
        <v>0</v>
      </c>
      <c r="T10" s="15">
        <f ca="1">COUNTIF($A$5:$A10,$T$5)</f>
        <v>0</v>
      </c>
      <c r="U10" s="15">
        <f ca="1">COUNTIF($A$5:$A10,$U$5)</f>
        <v>0</v>
      </c>
      <c r="V10" s="15">
        <f ca="1">COUNTIF($A$5:$A10,$V$5)</f>
        <v>0</v>
      </c>
      <c r="W10" s="15">
        <f ca="1">COUNTIF($A$5:$A10,$W$5)</f>
        <v>0</v>
      </c>
      <c r="X10" s="15">
        <f ca="1">COUNTIF($A$5:$A10,$X$5)</f>
        <v>1</v>
      </c>
      <c r="Y10" s="15">
        <f ca="1">COUNTIF($A$5:$A10,$Y$5)</f>
        <v>1</v>
      </c>
      <c r="Z10" s="15">
        <f ca="1">COUNTIF($A$5:$A10,$Z$5)</f>
        <v>0</v>
      </c>
      <c r="AA10" s="15">
        <f ca="1">COUNTIF($A$5:$A10,$AA$5)</f>
        <v>0</v>
      </c>
      <c r="AB10" s="15">
        <f ca="1">COUNTIF($A$5:$A10,$AB$5)</f>
        <v>0</v>
      </c>
      <c r="AC10" s="15">
        <f ca="1">COUNTIF($A$5:$A10,$AC$5)</f>
        <v>0</v>
      </c>
      <c r="AD10" s="15">
        <f ca="1">COUNTIF($A$5:$A10,$AD$5)</f>
        <v>0</v>
      </c>
      <c r="AE10" s="15">
        <f ca="1">COUNTIF($A$5:$A10,$AE$5)</f>
        <v>0</v>
      </c>
      <c r="AF10" s="15">
        <f ca="1">COUNTIF($A$5:$A10,$AF$5)</f>
        <v>0</v>
      </c>
      <c r="AG10" s="15">
        <f ca="1">COUNTIF($A$5:$A10,$AG$5)</f>
        <v>1</v>
      </c>
      <c r="AH10" s="15">
        <f ca="1">COUNTIF($A$5:$A10,$AH$5)</f>
        <v>1</v>
      </c>
      <c r="AI10" s="15">
        <f ca="1">COUNTIF($A$5:$A10,$AI$5)</f>
        <v>0</v>
      </c>
      <c r="AJ10" s="15">
        <f ca="1">COUNTIF($A$5:$A10,$AJ$5)</f>
        <v>0</v>
      </c>
      <c r="AK10" s="15">
        <f ca="1">COUNTIF($A$5:$A10,$AK$5)</f>
        <v>0</v>
      </c>
      <c r="AL10" s="15">
        <f ca="1">COUNTIF($A$5:$A10,$AL$5)</f>
        <v>0</v>
      </c>
      <c r="AM10" s="21">
        <f t="shared" si="14"/>
        <v>6</v>
      </c>
      <c r="AN10" s="25">
        <f t="shared" ca="1" si="15"/>
        <v>0</v>
      </c>
      <c r="AO10" s="46" t="str">
        <f ca="1">IF(COUNTIF($A$5:$A10,A10)&gt;1,"R","U")</f>
        <v>U</v>
      </c>
      <c r="AP10" s="46">
        <f t="shared" ca="1" si="2"/>
        <v>31</v>
      </c>
      <c r="AQ10" s="46">
        <f t="shared" ca="1" si="16"/>
        <v>6</v>
      </c>
      <c r="AR10" s="45">
        <f t="shared" ca="1" si="3"/>
        <v>0</v>
      </c>
      <c r="AS10" s="40">
        <f t="shared" si="4"/>
        <v>4</v>
      </c>
      <c r="AT10" s="27">
        <f t="shared" ca="1" si="5"/>
        <v>2</v>
      </c>
      <c r="AU10" s="67">
        <f t="shared" ca="1" si="17"/>
        <v>0.125</v>
      </c>
      <c r="AV10" s="46">
        <f t="shared" ca="1" si="6"/>
        <v>0</v>
      </c>
      <c r="AW10" s="40">
        <f t="shared" si="7"/>
        <v>2</v>
      </c>
      <c r="AX10" s="27">
        <f t="shared" ca="1" si="1"/>
        <v>-2</v>
      </c>
      <c r="AY10" s="67">
        <f t="shared" ca="1" si="8"/>
        <v>6.2</v>
      </c>
      <c r="AZ10" s="68">
        <f t="shared" ca="1" si="9"/>
        <v>34.761380865530931</v>
      </c>
      <c r="BA10" s="45">
        <f t="shared" ca="1" si="10"/>
        <v>0</v>
      </c>
      <c r="BB10" s="46">
        <f ca="1">COUNTIF(BA5:BA10,1)</f>
        <v>0</v>
      </c>
      <c r="BC10" s="46"/>
      <c r="BD10" s="46">
        <f>COUNTIF(BC5:BC10,1)</f>
        <v>0</v>
      </c>
      <c r="BE10" s="46"/>
      <c r="BF10" s="46">
        <f>COUNTIF(BE5:BE10,1)</f>
        <v>0</v>
      </c>
      <c r="BG10" s="46">
        <f t="shared" ca="1" si="11"/>
        <v>0</v>
      </c>
      <c r="BH10" s="40"/>
      <c r="BI10" s="27"/>
      <c r="BJ10" s="67" t="str">
        <f t="shared" ca="1" si="12"/>
        <v/>
      </c>
      <c r="BK10" s="68">
        <f t="shared" ca="1" si="13"/>
        <v>2.2204460492503131E-14</v>
      </c>
      <c r="BL10" s="47"/>
      <c r="BS10" s="31"/>
    </row>
    <row r="11" spans="1:201">
      <c r="A11" s="56">
        <f t="shared" ca="1" si="0"/>
        <v>9</v>
      </c>
      <c r="B11" s="15">
        <f ca="1">COUNTIF($A$5:A11,$B$5)</f>
        <v>0</v>
      </c>
      <c r="C11" s="15">
        <f ca="1">COUNTIF($A$5:$A11,$C$5)</f>
        <v>0</v>
      </c>
      <c r="D11" s="15">
        <f ca="1">COUNTIF($A$5:$A11,$D$5)</f>
        <v>0</v>
      </c>
      <c r="E11" s="15">
        <f ca="1">COUNTIF($A$5:$A11,$E$5)</f>
        <v>0</v>
      </c>
      <c r="F11" s="15">
        <f ca="1">COUNTIF($A$5:$A11,$F$5)</f>
        <v>0</v>
      </c>
      <c r="G11" s="15">
        <f ca="1">COUNTIF($A$5:$A11,$G$5)</f>
        <v>0</v>
      </c>
      <c r="H11" s="15">
        <f ca="1">COUNTIF($A$5:$A11,$H$5)</f>
        <v>0</v>
      </c>
      <c r="I11" s="15">
        <f ca="1">COUNTIF($A$5:$A11,$I$5)</f>
        <v>0</v>
      </c>
      <c r="J11" s="15">
        <f ca="1">COUNTIF($A$5:$A11,$J$5)</f>
        <v>1</v>
      </c>
      <c r="K11" s="15">
        <f ca="1">COUNTIF($A$5:$A11,$K$5)</f>
        <v>1</v>
      </c>
      <c r="L11" s="15">
        <f ca="1">COUNTIF($A$5:$A11,$L$5)</f>
        <v>1</v>
      </c>
      <c r="M11" s="15">
        <f ca="1">COUNTIF($A$5:$A11,$M$5)</f>
        <v>0</v>
      </c>
      <c r="N11" s="15">
        <f ca="1">COUNTIF($A$5:$A11,$N$5)</f>
        <v>0</v>
      </c>
      <c r="O11" s="15">
        <f ca="1">COUNTIF($A$5:$A11,$O$5)</f>
        <v>0</v>
      </c>
      <c r="P11" s="15">
        <f ca="1">COUNTIF($A$5:$A11,$P$5)</f>
        <v>0</v>
      </c>
      <c r="Q11" s="15">
        <f ca="1">COUNTIF($A$5:$A11,$Q$5)</f>
        <v>0</v>
      </c>
      <c r="R11" s="15">
        <f ca="1">COUNTIF($A$5:$A11,$R$5)</f>
        <v>0</v>
      </c>
      <c r="S11" s="15">
        <f ca="1">COUNTIF($A$5:$A11,$S$5)</f>
        <v>0</v>
      </c>
      <c r="T11" s="15">
        <f ca="1">COUNTIF($A$5:$A11,$T$5)</f>
        <v>0</v>
      </c>
      <c r="U11" s="15">
        <f ca="1">COUNTIF($A$5:$A11,$U$5)</f>
        <v>0</v>
      </c>
      <c r="V11" s="15">
        <f ca="1">COUNTIF($A$5:$A11,$V$5)</f>
        <v>0</v>
      </c>
      <c r="W11" s="15">
        <f ca="1">COUNTIF($A$5:$A11,$W$5)</f>
        <v>0</v>
      </c>
      <c r="X11" s="15">
        <f ca="1">COUNTIF($A$5:$A11,$X$5)</f>
        <v>1</v>
      </c>
      <c r="Y11" s="15">
        <f ca="1">COUNTIF($A$5:$A11,$Y$5)</f>
        <v>1</v>
      </c>
      <c r="Z11" s="15">
        <f ca="1">COUNTIF($A$5:$A11,$Z$5)</f>
        <v>0</v>
      </c>
      <c r="AA11" s="15">
        <f ca="1">COUNTIF($A$5:$A11,$AA$5)</f>
        <v>0</v>
      </c>
      <c r="AB11" s="15">
        <f ca="1">COUNTIF($A$5:$A11,$AB$5)</f>
        <v>0</v>
      </c>
      <c r="AC11" s="15">
        <f ca="1">COUNTIF($A$5:$A11,$AC$5)</f>
        <v>0</v>
      </c>
      <c r="AD11" s="15">
        <f ca="1">COUNTIF($A$5:$A11,$AD$5)</f>
        <v>0</v>
      </c>
      <c r="AE11" s="15">
        <f ca="1">COUNTIF($A$5:$A11,$AE$5)</f>
        <v>0</v>
      </c>
      <c r="AF11" s="15">
        <f ca="1">COUNTIF($A$5:$A11,$AF$5)</f>
        <v>0</v>
      </c>
      <c r="AG11" s="15">
        <f ca="1">COUNTIF($A$5:$A11,$AG$5)</f>
        <v>1</v>
      </c>
      <c r="AH11" s="15">
        <f ca="1">COUNTIF($A$5:$A11,$AH$5)</f>
        <v>1</v>
      </c>
      <c r="AI11" s="15">
        <f ca="1">COUNTIF($A$5:$A11,$AI$5)</f>
        <v>0</v>
      </c>
      <c r="AJ11" s="15">
        <f ca="1">COUNTIF($A$5:$A11,$AJ$5)</f>
        <v>0</v>
      </c>
      <c r="AK11" s="15">
        <f ca="1">COUNTIF($A$5:$A11,$AK$5)</f>
        <v>0</v>
      </c>
      <c r="AL11" s="15">
        <f ca="1">COUNTIF($A$5:$A11,$AL$5)</f>
        <v>0</v>
      </c>
      <c r="AM11" s="21">
        <f t="shared" si="14"/>
        <v>7</v>
      </c>
      <c r="AN11" s="25">
        <f t="shared" ca="1" si="15"/>
        <v>0</v>
      </c>
      <c r="AO11" s="46" t="str">
        <f ca="1">IF(COUNTIF($A$5:$A11,A11)&gt;1,"R","U")</f>
        <v>U</v>
      </c>
      <c r="AP11" s="46">
        <f t="shared" ca="1" si="2"/>
        <v>30</v>
      </c>
      <c r="AQ11" s="46">
        <f t="shared" ca="1" si="16"/>
        <v>7</v>
      </c>
      <c r="AR11" s="45">
        <f t="shared" ca="1" si="3"/>
        <v>0</v>
      </c>
      <c r="AS11" s="40">
        <f t="shared" si="4"/>
        <v>5</v>
      </c>
      <c r="AT11" s="27">
        <f t="shared" ca="1" si="5"/>
        <v>2</v>
      </c>
      <c r="AU11" s="67">
        <f t="shared" ca="1" si="17"/>
        <v>0.16129032258064516</v>
      </c>
      <c r="AV11" s="46">
        <f t="shared" ca="1" si="6"/>
        <v>0</v>
      </c>
      <c r="AW11" s="40">
        <f t="shared" si="7"/>
        <v>2</v>
      </c>
      <c r="AX11" s="27">
        <f t="shared" ca="1" si="1"/>
        <v>-2</v>
      </c>
      <c r="AY11" s="67">
        <f t="shared" ca="1" si="8"/>
        <v>5</v>
      </c>
      <c r="AZ11" s="68">
        <f t="shared" ca="1" si="9"/>
        <v>45.340616400850251</v>
      </c>
      <c r="BA11" s="45">
        <f t="shared" ca="1" si="10"/>
        <v>0</v>
      </c>
      <c r="BB11" s="46">
        <f ca="1">COUNTIF(BA5:BA11,1)</f>
        <v>0</v>
      </c>
      <c r="BC11" s="46"/>
      <c r="BD11" s="46">
        <f>COUNTIF(BC5:BC11,1)</f>
        <v>0</v>
      </c>
      <c r="BE11" s="46"/>
      <c r="BF11" s="46">
        <f>COUNTIF(BE5:BE11,1)</f>
        <v>0</v>
      </c>
      <c r="BG11" s="46">
        <f t="shared" ca="1" si="11"/>
        <v>0</v>
      </c>
      <c r="BH11" s="40"/>
      <c r="BI11" s="27"/>
      <c r="BJ11" s="67" t="str">
        <f t="shared" ca="1" si="12"/>
        <v/>
      </c>
      <c r="BK11" s="68">
        <f t="shared" ca="1" si="13"/>
        <v>2.2204460492503131E-14</v>
      </c>
      <c r="BL11" s="47"/>
      <c r="BP11" s="66"/>
      <c r="BS11" s="31"/>
    </row>
    <row r="12" spans="1:201">
      <c r="A12" s="56">
        <f t="shared" ca="1" si="0"/>
        <v>31</v>
      </c>
      <c r="B12" s="15">
        <f ca="1">COUNTIF($A$5:A12,$B$5)</f>
        <v>0</v>
      </c>
      <c r="C12" s="15">
        <f ca="1">COUNTIF($A$5:$A12,$C$5)</f>
        <v>0</v>
      </c>
      <c r="D12" s="15">
        <f ca="1">COUNTIF($A$5:$A12,$D$5)</f>
        <v>0</v>
      </c>
      <c r="E12" s="15">
        <f ca="1">COUNTIF($A$5:$A12,$E$5)</f>
        <v>0</v>
      </c>
      <c r="F12" s="15">
        <f ca="1">COUNTIF($A$5:$A12,$F$5)</f>
        <v>0</v>
      </c>
      <c r="G12" s="15">
        <f ca="1">COUNTIF($A$5:$A12,$G$5)</f>
        <v>0</v>
      </c>
      <c r="H12" s="15">
        <f ca="1">COUNTIF($A$5:$A12,$H$5)</f>
        <v>0</v>
      </c>
      <c r="I12" s="15">
        <f ca="1">COUNTIF($A$5:$A12,$I$5)</f>
        <v>0</v>
      </c>
      <c r="J12" s="15">
        <f ca="1">COUNTIF($A$5:$A12,$J$5)</f>
        <v>1</v>
      </c>
      <c r="K12" s="15">
        <f ca="1">COUNTIF($A$5:$A12,$K$5)</f>
        <v>1</v>
      </c>
      <c r="L12" s="15">
        <f ca="1">COUNTIF($A$5:$A12,$L$5)</f>
        <v>1</v>
      </c>
      <c r="M12" s="15">
        <f ca="1">COUNTIF($A$5:$A12,$M$5)</f>
        <v>0</v>
      </c>
      <c r="N12" s="15">
        <f ca="1">COUNTIF($A$5:$A12,$N$5)</f>
        <v>0</v>
      </c>
      <c r="O12" s="15">
        <f ca="1">COUNTIF($A$5:$A12,$O$5)</f>
        <v>0</v>
      </c>
      <c r="P12" s="15">
        <f ca="1">COUNTIF($A$5:$A12,$P$5)</f>
        <v>0</v>
      </c>
      <c r="Q12" s="15">
        <f ca="1">COUNTIF($A$5:$A12,$Q$5)</f>
        <v>0</v>
      </c>
      <c r="R12" s="15">
        <f ca="1">COUNTIF($A$5:$A12,$R$5)</f>
        <v>0</v>
      </c>
      <c r="S12" s="15">
        <f ca="1">COUNTIF($A$5:$A12,$S$5)</f>
        <v>0</v>
      </c>
      <c r="T12" s="15">
        <f ca="1">COUNTIF($A$5:$A12,$T$5)</f>
        <v>0</v>
      </c>
      <c r="U12" s="15">
        <f ca="1">COUNTIF($A$5:$A12,$U$5)</f>
        <v>0</v>
      </c>
      <c r="V12" s="15">
        <f ca="1">COUNTIF($A$5:$A12,$V$5)</f>
        <v>0</v>
      </c>
      <c r="W12" s="15">
        <f ca="1">COUNTIF($A$5:$A12,$W$5)</f>
        <v>0</v>
      </c>
      <c r="X12" s="15">
        <f ca="1">COUNTIF($A$5:$A12,$X$5)</f>
        <v>1</v>
      </c>
      <c r="Y12" s="15">
        <f ca="1">COUNTIF($A$5:$A12,$Y$5)</f>
        <v>1</v>
      </c>
      <c r="Z12" s="15">
        <f ca="1">COUNTIF($A$5:$A12,$Z$5)</f>
        <v>0</v>
      </c>
      <c r="AA12" s="15">
        <f ca="1">COUNTIF($A$5:$A12,$AA$5)</f>
        <v>0</v>
      </c>
      <c r="AB12" s="15">
        <f ca="1">COUNTIF($A$5:$A12,$AB$5)</f>
        <v>0</v>
      </c>
      <c r="AC12" s="15">
        <f ca="1">COUNTIF($A$5:$A12,$AC$5)</f>
        <v>0</v>
      </c>
      <c r="AD12" s="15">
        <f ca="1">COUNTIF($A$5:$A12,$AD$5)</f>
        <v>0</v>
      </c>
      <c r="AE12" s="15">
        <f ca="1">COUNTIF($A$5:$A12,$AE$5)</f>
        <v>0</v>
      </c>
      <c r="AF12" s="15">
        <f ca="1">COUNTIF($A$5:$A12,$AF$5)</f>
        <v>1</v>
      </c>
      <c r="AG12" s="15">
        <f ca="1">COUNTIF($A$5:$A12,$AG$5)</f>
        <v>1</v>
      </c>
      <c r="AH12" s="15">
        <f ca="1">COUNTIF($A$5:$A12,$AH$5)</f>
        <v>1</v>
      </c>
      <c r="AI12" s="15">
        <f ca="1">COUNTIF($A$5:$A12,$AI$5)</f>
        <v>0</v>
      </c>
      <c r="AJ12" s="15">
        <f ca="1">COUNTIF($A$5:$A12,$AJ$5)</f>
        <v>0</v>
      </c>
      <c r="AK12" s="15">
        <f ca="1">COUNTIF($A$5:$A12,$AK$5)</f>
        <v>0</v>
      </c>
      <c r="AL12" s="15">
        <f ca="1">COUNTIF($A$5:$A12,$AL$5)</f>
        <v>0</v>
      </c>
      <c r="AM12" s="21">
        <f t="shared" si="14"/>
        <v>8</v>
      </c>
      <c r="AN12" s="25">
        <f t="shared" ca="1" si="15"/>
        <v>0</v>
      </c>
      <c r="AO12" s="46" t="str">
        <f ca="1">IF(COUNTIF($A$5:$A12,A12)&gt;1,"R","U")</f>
        <v>U</v>
      </c>
      <c r="AP12" s="46">
        <f t="shared" ca="1" si="2"/>
        <v>29</v>
      </c>
      <c r="AQ12" s="46">
        <f t="shared" ca="1" si="16"/>
        <v>8</v>
      </c>
      <c r="AR12" s="45">
        <f t="shared" ca="1" si="3"/>
        <v>0</v>
      </c>
      <c r="AS12" s="40">
        <f t="shared" si="4"/>
        <v>6</v>
      </c>
      <c r="AT12" s="27">
        <f t="shared" ca="1" si="5"/>
        <v>2</v>
      </c>
      <c r="AU12" s="67">
        <f t="shared" ca="1" si="17"/>
        <v>0.2</v>
      </c>
      <c r="AV12" s="46">
        <f t="shared" ca="1" si="6"/>
        <v>0</v>
      </c>
      <c r="AW12" s="40">
        <f t="shared" si="7"/>
        <v>2</v>
      </c>
      <c r="AX12" s="27">
        <f t="shared" ca="1" si="1"/>
        <v>-2</v>
      </c>
      <c r="AY12" s="67">
        <f t="shared" ca="1" si="8"/>
        <v>4.1428571428571432</v>
      </c>
      <c r="AZ12" s="68">
        <f t="shared" ca="1" si="9"/>
        <v>55.681580865554238</v>
      </c>
      <c r="BA12" s="45">
        <f t="shared" ca="1" si="10"/>
        <v>0</v>
      </c>
      <c r="BB12" s="46">
        <f ca="1">COUNTIF(BA5:BA12,1)</f>
        <v>0</v>
      </c>
      <c r="BC12" s="46"/>
      <c r="BD12" s="46">
        <f>COUNTIF(BC5:BC12,1)</f>
        <v>0</v>
      </c>
      <c r="BE12" s="46"/>
      <c r="BF12" s="46">
        <f>COUNTIF(BE5:BE12,1)</f>
        <v>0</v>
      </c>
      <c r="BG12" s="46">
        <f t="shared" ca="1" si="11"/>
        <v>0</v>
      </c>
      <c r="BH12" s="40"/>
      <c r="BI12" s="27"/>
      <c r="BJ12" s="67" t="str">
        <f t="shared" ca="1" si="12"/>
        <v/>
      </c>
      <c r="BK12" s="68">
        <f t="shared" ca="1" si="13"/>
        <v>2.2204460492503131E-14</v>
      </c>
      <c r="BL12" s="47"/>
      <c r="BP12" s="66"/>
      <c r="BS12" s="31"/>
    </row>
    <row r="13" spans="1:201">
      <c r="A13" s="56">
        <f t="shared" ca="1" si="0"/>
        <v>32</v>
      </c>
      <c r="B13" s="15">
        <f ca="1">COUNTIF($A$5:A13,$B$5)</f>
        <v>0</v>
      </c>
      <c r="C13" s="15">
        <f ca="1">COUNTIF($A$5:$A13,$C$5)</f>
        <v>0</v>
      </c>
      <c r="D13" s="15">
        <f ca="1">COUNTIF($A$5:$A13,$D$5)</f>
        <v>0</v>
      </c>
      <c r="E13" s="15">
        <f ca="1">COUNTIF($A$5:$A13,$E$5)</f>
        <v>0</v>
      </c>
      <c r="F13" s="15">
        <f ca="1">COUNTIF($A$5:$A13,$F$5)</f>
        <v>0</v>
      </c>
      <c r="G13" s="15">
        <f ca="1">COUNTIF($A$5:$A13,$G$5)</f>
        <v>0</v>
      </c>
      <c r="H13" s="15">
        <f ca="1">COUNTIF($A$5:$A13,$H$5)</f>
        <v>0</v>
      </c>
      <c r="I13" s="15">
        <f ca="1">COUNTIF($A$5:$A13,$I$5)</f>
        <v>0</v>
      </c>
      <c r="J13" s="15">
        <f ca="1">COUNTIF($A$5:$A13,$J$5)</f>
        <v>1</v>
      </c>
      <c r="K13" s="15">
        <f ca="1">COUNTIF($A$5:$A13,$K$5)</f>
        <v>1</v>
      </c>
      <c r="L13" s="15">
        <f ca="1">COUNTIF($A$5:$A13,$L$5)</f>
        <v>1</v>
      </c>
      <c r="M13" s="15">
        <f ca="1">COUNTIF($A$5:$A13,$M$5)</f>
        <v>0</v>
      </c>
      <c r="N13" s="15">
        <f ca="1">COUNTIF($A$5:$A13,$N$5)</f>
        <v>0</v>
      </c>
      <c r="O13" s="15">
        <f ca="1">COUNTIF($A$5:$A13,$O$5)</f>
        <v>0</v>
      </c>
      <c r="P13" s="15">
        <f ca="1">COUNTIF($A$5:$A13,$P$5)</f>
        <v>0</v>
      </c>
      <c r="Q13" s="15">
        <f ca="1">COUNTIF($A$5:$A13,$Q$5)</f>
        <v>0</v>
      </c>
      <c r="R13" s="15">
        <f ca="1">COUNTIF($A$5:$A13,$R$5)</f>
        <v>0</v>
      </c>
      <c r="S13" s="15">
        <f ca="1">COUNTIF($A$5:$A13,$S$5)</f>
        <v>0</v>
      </c>
      <c r="T13" s="15">
        <f ca="1">COUNTIF($A$5:$A13,$T$5)</f>
        <v>0</v>
      </c>
      <c r="U13" s="15">
        <f ca="1">COUNTIF($A$5:$A13,$U$5)</f>
        <v>0</v>
      </c>
      <c r="V13" s="15">
        <f ca="1">COUNTIF($A$5:$A13,$V$5)</f>
        <v>0</v>
      </c>
      <c r="W13" s="15">
        <f ca="1">COUNTIF($A$5:$A13,$W$5)</f>
        <v>0</v>
      </c>
      <c r="X13" s="15">
        <f ca="1">COUNTIF($A$5:$A13,$X$5)</f>
        <v>1</v>
      </c>
      <c r="Y13" s="15">
        <f ca="1">COUNTIF($A$5:$A13,$Y$5)</f>
        <v>1</v>
      </c>
      <c r="Z13" s="15">
        <f ca="1">COUNTIF($A$5:$A13,$Z$5)</f>
        <v>0</v>
      </c>
      <c r="AA13" s="15">
        <f ca="1">COUNTIF($A$5:$A13,$AA$5)</f>
        <v>0</v>
      </c>
      <c r="AB13" s="15">
        <f ca="1">COUNTIF($A$5:$A13,$AB$5)</f>
        <v>0</v>
      </c>
      <c r="AC13" s="15">
        <f ca="1">COUNTIF($A$5:$A13,$AC$5)</f>
        <v>0</v>
      </c>
      <c r="AD13" s="15">
        <f ca="1">COUNTIF($A$5:$A13,$AD$5)</f>
        <v>0</v>
      </c>
      <c r="AE13" s="15">
        <f ca="1">COUNTIF($A$5:$A13,$AE$5)</f>
        <v>0</v>
      </c>
      <c r="AF13" s="15">
        <f ca="1">COUNTIF($A$5:$A13,$AF$5)</f>
        <v>1</v>
      </c>
      <c r="AG13" s="15">
        <f ca="1">COUNTIF($A$5:$A13,$AG$5)</f>
        <v>2</v>
      </c>
      <c r="AH13" s="15">
        <f ca="1">COUNTIF($A$5:$A13,$AH$5)</f>
        <v>1</v>
      </c>
      <c r="AI13" s="15">
        <f ca="1">COUNTIF($A$5:$A13,$AI$5)</f>
        <v>0</v>
      </c>
      <c r="AJ13" s="15">
        <f ca="1">COUNTIF($A$5:$A13,$AJ$5)</f>
        <v>0</v>
      </c>
      <c r="AK13" s="15">
        <f ca="1">COUNTIF($A$5:$A13,$AK$5)</f>
        <v>0</v>
      </c>
      <c r="AL13" s="15">
        <f ca="1">COUNTIF($A$5:$A13,$AL$5)</f>
        <v>0</v>
      </c>
      <c r="AM13" s="21">
        <f t="shared" si="14"/>
        <v>9</v>
      </c>
      <c r="AN13" s="25">
        <f t="shared" ca="1" si="15"/>
        <v>0</v>
      </c>
      <c r="AO13" s="46" t="str">
        <f ca="1">IF(COUNTIF($A$5:$A13,A13)&gt;1,"R","U")</f>
        <v>R</v>
      </c>
      <c r="AP13" s="46">
        <f t="shared" ca="1" si="2"/>
        <v>29</v>
      </c>
      <c r="AQ13" s="46">
        <f t="shared" ca="1" si="16"/>
        <v>8</v>
      </c>
      <c r="AR13" s="45" t="str">
        <f t="shared" ca="1" si="3"/>
        <v>U</v>
      </c>
      <c r="AS13" s="40">
        <f t="shared" si="4"/>
        <v>7</v>
      </c>
      <c r="AT13" s="27">
        <f t="shared" ca="1" si="5"/>
        <v>1</v>
      </c>
      <c r="AU13" s="67">
        <f t="shared" ca="1" si="17"/>
        <v>0.2413793103448276</v>
      </c>
      <c r="AV13" s="46">
        <f t="shared" ca="1" si="6"/>
        <v>1</v>
      </c>
      <c r="AW13" s="40">
        <f t="shared" si="7"/>
        <v>2</v>
      </c>
      <c r="AX13" s="27">
        <f t="shared" ca="1" si="1"/>
        <v>-1</v>
      </c>
      <c r="AY13" s="67">
        <f t="shared" ca="1" si="8"/>
        <v>3.5</v>
      </c>
      <c r="AZ13" s="68" t="str">
        <f t="shared" ca="1" si="9"/>
        <v/>
      </c>
      <c r="BA13" s="45">
        <f t="shared" ca="1" si="10"/>
        <v>0</v>
      </c>
      <c r="BB13" s="46">
        <f ca="1">COUNTIF(BA5:BA13,1)</f>
        <v>0</v>
      </c>
      <c r="BC13" s="46"/>
      <c r="BD13" s="46">
        <f>COUNTIF(BC5:BC13,1)</f>
        <v>0</v>
      </c>
      <c r="BE13" s="46"/>
      <c r="BF13" s="46">
        <f>COUNTIF(BE5:BE13,1)</f>
        <v>0</v>
      </c>
      <c r="BG13" s="46">
        <f t="shared" ca="1" si="11"/>
        <v>0</v>
      </c>
      <c r="BH13" s="40"/>
      <c r="BI13" s="27"/>
      <c r="BJ13" s="67" t="str">
        <f t="shared" ca="1" si="12"/>
        <v/>
      </c>
      <c r="BK13" s="68">
        <f t="shared" ca="1" si="13"/>
        <v>2.2204460492503131E-14</v>
      </c>
      <c r="BL13" s="47"/>
      <c r="BP13" s="66"/>
      <c r="BS13" s="31"/>
    </row>
    <row r="14" spans="1:201">
      <c r="A14" s="56">
        <f t="shared" ca="1" si="0"/>
        <v>3</v>
      </c>
      <c r="B14" s="15">
        <f ca="1">COUNTIF($A$5:A14,$B$5)</f>
        <v>0</v>
      </c>
      <c r="C14" s="15">
        <f ca="1">COUNTIF($A$5:$A14,$C$5)</f>
        <v>0</v>
      </c>
      <c r="D14" s="15">
        <f ca="1">COUNTIF($A$5:$A14,$D$5)</f>
        <v>1</v>
      </c>
      <c r="E14" s="15">
        <f ca="1">COUNTIF($A$5:$A14,$E$5)</f>
        <v>0</v>
      </c>
      <c r="F14" s="15">
        <f ca="1">COUNTIF($A$5:$A14,$F$5)</f>
        <v>0</v>
      </c>
      <c r="G14" s="15">
        <f ca="1">COUNTIF($A$5:$A14,$G$5)</f>
        <v>0</v>
      </c>
      <c r="H14" s="15">
        <f ca="1">COUNTIF($A$5:$A14,$H$5)</f>
        <v>0</v>
      </c>
      <c r="I14" s="15">
        <f ca="1">COUNTIF($A$5:$A14,$I$5)</f>
        <v>0</v>
      </c>
      <c r="J14" s="15">
        <f ca="1">COUNTIF($A$5:$A14,$J$5)</f>
        <v>1</v>
      </c>
      <c r="K14" s="15">
        <f ca="1">COUNTIF($A$5:$A14,$K$5)</f>
        <v>1</v>
      </c>
      <c r="L14" s="15">
        <f ca="1">COUNTIF($A$5:$A14,$L$5)</f>
        <v>1</v>
      </c>
      <c r="M14" s="15">
        <f ca="1">COUNTIF($A$5:$A14,$M$5)</f>
        <v>0</v>
      </c>
      <c r="N14" s="15">
        <f ca="1">COUNTIF($A$5:$A14,$N$5)</f>
        <v>0</v>
      </c>
      <c r="O14" s="15">
        <f ca="1">COUNTIF($A$5:$A14,$O$5)</f>
        <v>0</v>
      </c>
      <c r="P14" s="15">
        <f ca="1">COUNTIF($A$5:$A14,$P$5)</f>
        <v>0</v>
      </c>
      <c r="Q14" s="15">
        <f ca="1">COUNTIF($A$5:$A14,$Q$5)</f>
        <v>0</v>
      </c>
      <c r="R14" s="15">
        <f ca="1">COUNTIF($A$5:$A14,$R$5)</f>
        <v>0</v>
      </c>
      <c r="S14" s="15">
        <f ca="1">COUNTIF($A$5:$A14,$S$5)</f>
        <v>0</v>
      </c>
      <c r="T14" s="15">
        <f ca="1">COUNTIF($A$5:$A14,$T$5)</f>
        <v>0</v>
      </c>
      <c r="U14" s="15">
        <f ca="1">COUNTIF($A$5:$A14,$U$5)</f>
        <v>0</v>
      </c>
      <c r="V14" s="15">
        <f ca="1">COUNTIF($A$5:$A14,$V$5)</f>
        <v>0</v>
      </c>
      <c r="W14" s="15">
        <f ca="1">COUNTIF($A$5:$A14,$W$5)</f>
        <v>0</v>
      </c>
      <c r="X14" s="15">
        <f ca="1">COUNTIF($A$5:$A14,$X$5)</f>
        <v>1</v>
      </c>
      <c r="Y14" s="15">
        <f ca="1">COUNTIF($A$5:$A14,$Y$5)</f>
        <v>1</v>
      </c>
      <c r="Z14" s="15">
        <f ca="1">COUNTIF($A$5:$A14,$Z$5)</f>
        <v>0</v>
      </c>
      <c r="AA14" s="15">
        <f ca="1">COUNTIF($A$5:$A14,$AA$5)</f>
        <v>0</v>
      </c>
      <c r="AB14" s="15">
        <f ca="1">COUNTIF($A$5:$A14,$AB$5)</f>
        <v>0</v>
      </c>
      <c r="AC14" s="15">
        <f ca="1">COUNTIF($A$5:$A14,$AC$5)</f>
        <v>0</v>
      </c>
      <c r="AD14" s="15">
        <f ca="1">COUNTIF($A$5:$A14,$AD$5)</f>
        <v>0</v>
      </c>
      <c r="AE14" s="15">
        <f ca="1">COUNTIF($A$5:$A14,$AE$5)</f>
        <v>0</v>
      </c>
      <c r="AF14" s="15">
        <f ca="1">COUNTIF($A$5:$A14,$AF$5)</f>
        <v>1</v>
      </c>
      <c r="AG14" s="15">
        <f ca="1">COUNTIF($A$5:$A14,$AG$5)</f>
        <v>2</v>
      </c>
      <c r="AH14" s="15">
        <f ca="1">COUNTIF($A$5:$A14,$AH$5)</f>
        <v>1</v>
      </c>
      <c r="AI14" s="15">
        <f ca="1">COUNTIF($A$5:$A14,$AI$5)</f>
        <v>0</v>
      </c>
      <c r="AJ14" s="15">
        <f ca="1">COUNTIF($A$5:$A14,$AJ$5)</f>
        <v>0</v>
      </c>
      <c r="AK14" s="15">
        <f ca="1">COUNTIF($A$5:$A14,$AK$5)</f>
        <v>0</v>
      </c>
      <c r="AL14" s="15">
        <f ca="1">COUNTIF($A$5:$A14,$AL$5)</f>
        <v>0</v>
      </c>
      <c r="AM14" s="21">
        <f t="shared" si="14"/>
        <v>10</v>
      </c>
      <c r="AN14" s="25">
        <f t="shared" ca="1" si="15"/>
        <v>0</v>
      </c>
      <c r="AO14" s="46" t="str">
        <f ca="1">IF(COUNTIF($A$5:$A14,A14)&gt;1,"R","U")</f>
        <v>U</v>
      </c>
      <c r="AP14" s="46">
        <f t="shared" ca="1" si="2"/>
        <v>28</v>
      </c>
      <c r="AQ14" s="46">
        <f t="shared" ca="1" si="16"/>
        <v>9</v>
      </c>
      <c r="AR14" s="45">
        <f t="shared" ca="1" si="3"/>
        <v>0</v>
      </c>
      <c r="AS14" s="40">
        <f t="shared" si="4"/>
        <v>7</v>
      </c>
      <c r="AT14" s="27">
        <f t="shared" ca="1" si="5"/>
        <v>2</v>
      </c>
      <c r="AU14" s="67">
        <f t="shared" ca="1" si="17"/>
        <v>0.2413793103448276</v>
      </c>
      <c r="AV14" s="46">
        <f t="shared" ca="1" si="6"/>
        <v>1</v>
      </c>
      <c r="AW14" s="40">
        <f t="shared" si="7"/>
        <v>3</v>
      </c>
      <c r="AX14" s="27">
        <f t="shared" ca="1" si="1"/>
        <v>-2</v>
      </c>
      <c r="AY14" s="67">
        <f t="shared" ca="1" si="8"/>
        <v>3.5</v>
      </c>
      <c r="AZ14" s="68" t="str">
        <f t="shared" ca="1" si="9"/>
        <v/>
      </c>
      <c r="BA14" s="45">
        <f t="shared" ca="1" si="10"/>
        <v>0</v>
      </c>
      <c r="BB14" s="46">
        <f ca="1">COUNTIF(BA5:BA14,1)</f>
        <v>0</v>
      </c>
      <c r="BC14" s="46"/>
      <c r="BD14" s="46">
        <f>COUNTIF(BC5:BC14,1)</f>
        <v>0</v>
      </c>
      <c r="BE14" s="46"/>
      <c r="BF14" s="46">
        <f>COUNTIF(BE5:BE14,1)</f>
        <v>0</v>
      </c>
      <c r="BG14" s="46">
        <f t="shared" ca="1" si="11"/>
        <v>0</v>
      </c>
      <c r="BH14" s="40"/>
      <c r="BI14" s="27"/>
      <c r="BJ14" s="67">
        <f t="shared" ca="1" si="12"/>
        <v>35</v>
      </c>
      <c r="BK14" s="68">
        <f t="shared" ca="1" si="13"/>
        <v>2.7027027027026862</v>
      </c>
      <c r="BL14" s="47"/>
      <c r="BN14" s="65"/>
      <c r="BP14" s="66"/>
      <c r="BS14" s="31"/>
    </row>
    <row r="15" spans="1:201">
      <c r="A15" s="56">
        <f t="shared" ca="1" si="0"/>
        <v>25</v>
      </c>
      <c r="B15" s="15">
        <f ca="1">COUNTIF($A$5:A15,$B$5)</f>
        <v>0</v>
      </c>
      <c r="C15" s="15">
        <f ca="1">COUNTIF($A$5:$A15,$C$5)</f>
        <v>0</v>
      </c>
      <c r="D15" s="15">
        <f ca="1">COUNTIF($A$5:$A15,$D$5)</f>
        <v>1</v>
      </c>
      <c r="E15" s="15">
        <f ca="1">COUNTIF($A$5:$A15,$E$5)</f>
        <v>0</v>
      </c>
      <c r="F15" s="15">
        <f ca="1">COUNTIF($A$5:$A15,$F$5)</f>
        <v>0</v>
      </c>
      <c r="G15" s="15">
        <f ca="1">COUNTIF($A$5:$A15,$G$5)</f>
        <v>0</v>
      </c>
      <c r="H15" s="15">
        <f ca="1">COUNTIF($A$5:$A15,$H$5)</f>
        <v>0</v>
      </c>
      <c r="I15" s="15">
        <f ca="1">COUNTIF($A$5:$A15,$I$5)</f>
        <v>0</v>
      </c>
      <c r="J15" s="15">
        <f ca="1">COUNTIF($A$5:$A15,$J$5)</f>
        <v>1</v>
      </c>
      <c r="K15" s="15">
        <f ca="1">COUNTIF($A$5:$A15,$K$5)</f>
        <v>1</v>
      </c>
      <c r="L15" s="15">
        <f ca="1">COUNTIF($A$5:$A15,$L$5)</f>
        <v>1</v>
      </c>
      <c r="M15" s="15">
        <f ca="1">COUNTIF($A$5:$A15,$M$5)</f>
        <v>0</v>
      </c>
      <c r="N15" s="15">
        <f ca="1">COUNTIF($A$5:$A15,$N$5)</f>
        <v>0</v>
      </c>
      <c r="O15" s="15">
        <f ca="1">COUNTIF($A$5:$A15,$O$5)</f>
        <v>0</v>
      </c>
      <c r="P15" s="15">
        <f ca="1">COUNTIF($A$5:$A15,$P$5)</f>
        <v>0</v>
      </c>
      <c r="Q15" s="15">
        <f ca="1">COUNTIF($A$5:$A15,$Q$5)</f>
        <v>0</v>
      </c>
      <c r="R15" s="15">
        <f ca="1">COUNTIF($A$5:$A15,$R$5)</f>
        <v>0</v>
      </c>
      <c r="S15" s="15">
        <f ca="1">COUNTIF($A$5:$A15,$S$5)</f>
        <v>0</v>
      </c>
      <c r="T15" s="15">
        <f ca="1">COUNTIF($A$5:$A15,$T$5)</f>
        <v>0</v>
      </c>
      <c r="U15" s="15">
        <f ca="1">COUNTIF($A$5:$A15,$U$5)</f>
        <v>0</v>
      </c>
      <c r="V15" s="15">
        <f ca="1">COUNTIF($A$5:$A15,$V$5)</f>
        <v>0</v>
      </c>
      <c r="W15" s="15">
        <f ca="1">COUNTIF($A$5:$A15,$W$5)</f>
        <v>0</v>
      </c>
      <c r="X15" s="15">
        <f ca="1">COUNTIF($A$5:$A15,$X$5)</f>
        <v>1</v>
      </c>
      <c r="Y15" s="15">
        <f ca="1">COUNTIF($A$5:$A15,$Y$5)</f>
        <v>1</v>
      </c>
      <c r="Z15" s="15">
        <f ca="1">COUNTIF($A$5:$A15,$Z$5)</f>
        <v>1</v>
      </c>
      <c r="AA15" s="15">
        <f ca="1">COUNTIF($A$5:$A15,$AA$5)</f>
        <v>0</v>
      </c>
      <c r="AB15" s="15">
        <f ca="1">COUNTIF($A$5:$A15,$AB$5)</f>
        <v>0</v>
      </c>
      <c r="AC15" s="15">
        <f ca="1">COUNTIF($A$5:$A15,$AC$5)</f>
        <v>0</v>
      </c>
      <c r="AD15" s="15">
        <f ca="1">COUNTIF($A$5:$A15,$AD$5)</f>
        <v>0</v>
      </c>
      <c r="AE15" s="15">
        <f ca="1">COUNTIF($A$5:$A15,$AE$5)</f>
        <v>0</v>
      </c>
      <c r="AF15" s="15">
        <f ca="1">COUNTIF($A$5:$A15,$AF$5)</f>
        <v>1</v>
      </c>
      <c r="AG15" s="15">
        <f ca="1">COUNTIF($A$5:$A15,$AG$5)</f>
        <v>2</v>
      </c>
      <c r="AH15" s="15">
        <f ca="1">COUNTIF($A$5:$A15,$AH$5)</f>
        <v>1</v>
      </c>
      <c r="AI15" s="15">
        <f ca="1">COUNTIF($A$5:$A15,$AI$5)</f>
        <v>0</v>
      </c>
      <c r="AJ15" s="15">
        <f ca="1">COUNTIF($A$5:$A15,$AJ$5)</f>
        <v>0</v>
      </c>
      <c r="AK15" s="15">
        <f ca="1">COUNTIF($A$5:$A15,$AK$5)</f>
        <v>0</v>
      </c>
      <c r="AL15" s="15">
        <f ca="1">COUNTIF($A$5:$A15,$AL$5)</f>
        <v>0</v>
      </c>
      <c r="AM15" s="21">
        <f t="shared" si="14"/>
        <v>11</v>
      </c>
      <c r="AN15" s="25">
        <f t="shared" ca="1" si="15"/>
        <v>0</v>
      </c>
      <c r="AO15" s="46" t="str">
        <f ca="1">IF(COUNTIF($A$5:$A15,A15)&gt;1,"R","U")</f>
        <v>U</v>
      </c>
      <c r="AP15" s="46">
        <f t="shared" ca="1" si="2"/>
        <v>27</v>
      </c>
      <c r="AQ15" s="46">
        <f t="shared" ca="1" si="16"/>
        <v>10</v>
      </c>
      <c r="AR15" s="45">
        <f t="shared" ca="1" si="3"/>
        <v>0</v>
      </c>
      <c r="AS15" s="40">
        <f t="shared" si="4"/>
        <v>8</v>
      </c>
      <c r="AT15" s="27">
        <f t="shared" ca="1" si="5"/>
        <v>2</v>
      </c>
      <c r="AU15" s="67">
        <f t="shared" ca="1" si="17"/>
        <v>0.2857142857142857</v>
      </c>
      <c r="AV15" s="46">
        <f t="shared" ca="1" si="6"/>
        <v>1</v>
      </c>
      <c r="AW15" s="40">
        <f t="shared" si="7"/>
        <v>3</v>
      </c>
      <c r="AX15" s="27">
        <f t="shared" ca="1" si="1"/>
        <v>-2</v>
      </c>
      <c r="AY15" s="67">
        <f t="shared" ca="1" si="8"/>
        <v>3</v>
      </c>
      <c r="AZ15" s="68" t="str">
        <f t="shared" ca="1" si="9"/>
        <v/>
      </c>
      <c r="BA15" s="45">
        <f t="shared" ca="1" si="10"/>
        <v>0</v>
      </c>
      <c r="BB15" s="46">
        <f ca="1">COUNTIF(BA5:BA15,1)</f>
        <v>0</v>
      </c>
      <c r="BC15" s="46"/>
      <c r="BD15" s="46">
        <f>COUNTIF(BC5:BC15,1)</f>
        <v>0</v>
      </c>
      <c r="BE15" s="46"/>
      <c r="BF15" s="46">
        <f>COUNTIF(BE5:BE15,1)</f>
        <v>0</v>
      </c>
      <c r="BG15" s="46">
        <f t="shared" ca="1" si="11"/>
        <v>0</v>
      </c>
      <c r="BH15" s="40"/>
      <c r="BI15" s="27"/>
      <c r="BJ15" s="67">
        <f t="shared" ca="1" si="12"/>
        <v>35</v>
      </c>
      <c r="BK15" s="68">
        <f t="shared" ca="1" si="13"/>
        <v>2.7027027027026862</v>
      </c>
      <c r="BL15" s="47"/>
      <c r="BM15" s="65"/>
      <c r="BN15" s="65"/>
      <c r="BP15" s="37"/>
      <c r="BS15" s="31"/>
    </row>
    <row r="16" spans="1:201">
      <c r="A16" s="56">
        <f t="shared" ca="1" si="0"/>
        <v>8</v>
      </c>
      <c r="B16" s="15">
        <f ca="1">COUNTIF($A$5:A16,$B$5)</f>
        <v>0</v>
      </c>
      <c r="C16" s="15">
        <f ca="1">COUNTIF($A$5:$A16,$C$5)</f>
        <v>0</v>
      </c>
      <c r="D16" s="15">
        <f ca="1">COUNTIF($A$5:$A16,$D$5)</f>
        <v>1</v>
      </c>
      <c r="E16" s="15">
        <f ca="1">COUNTIF($A$5:$A16,$E$5)</f>
        <v>0</v>
      </c>
      <c r="F16" s="15">
        <f ca="1">COUNTIF($A$5:$A16,$F$5)</f>
        <v>0</v>
      </c>
      <c r="G16" s="15">
        <f ca="1">COUNTIF($A$5:$A16,$G$5)</f>
        <v>0</v>
      </c>
      <c r="H16" s="15">
        <f ca="1">COUNTIF($A$5:$A16,$H$5)</f>
        <v>0</v>
      </c>
      <c r="I16" s="15">
        <f ca="1">COUNTIF($A$5:$A16,$I$5)</f>
        <v>1</v>
      </c>
      <c r="J16" s="15">
        <f ca="1">COUNTIF($A$5:$A16,$J$5)</f>
        <v>1</v>
      </c>
      <c r="K16" s="15">
        <f ca="1">COUNTIF($A$5:$A16,$K$5)</f>
        <v>1</v>
      </c>
      <c r="L16" s="15">
        <f ca="1">COUNTIF($A$5:$A16,$L$5)</f>
        <v>1</v>
      </c>
      <c r="M16" s="15">
        <f ca="1">COUNTIF($A$5:$A16,$M$5)</f>
        <v>0</v>
      </c>
      <c r="N16" s="15">
        <f ca="1">COUNTIF($A$5:$A16,$N$5)</f>
        <v>0</v>
      </c>
      <c r="O16" s="15">
        <f ca="1">COUNTIF($A$5:$A16,$O$5)</f>
        <v>0</v>
      </c>
      <c r="P16" s="15">
        <f ca="1">COUNTIF($A$5:$A16,$P$5)</f>
        <v>0</v>
      </c>
      <c r="Q16" s="15">
        <f ca="1">COUNTIF($A$5:$A16,$Q$5)</f>
        <v>0</v>
      </c>
      <c r="R16" s="15">
        <f ca="1">COUNTIF($A$5:$A16,$R$5)</f>
        <v>0</v>
      </c>
      <c r="S16" s="15">
        <f ca="1">COUNTIF($A$5:$A16,$S$5)</f>
        <v>0</v>
      </c>
      <c r="T16" s="15">
        <f ca="1">COUNTIF($A$5:$A16,$T$5)</f>
        <v>0</v>
      </c>
      <c r="U16" s="15">
        <f ca="1">COUNTIF($A$5:$A16,$U$5)</f>
        <v>0</v>
      </c>
      <c r="V16" s="15">
        <f ca="1">COUNTIF($A$5:$A16,$V$5)</f>
        <v>0</v>
      </c>
      <c r="W16" s="15">
        <f ca="1">COUNTIF($A$5:$A16,$W$5)</f>
        <v>0</v>
      </c>
      <c r="X16" s="15">
        <f ca="1">COUNTIF($A$5:$A16,$X$5)</f>
        <v>1</v>
      </c>
      <c r="Y16" s="15">
        <f ca="1">COUNTIF($A$5:$A16,$Y$5)</f>
        <v>1</v>
      </c>
      <c r="Z16" s="15">
        <f ca="1">COUNTIF($A$5:$A16,$Z$5)</f>
        <v>1</v>
      </c>
      <c r="AA16" s="15">
        <f ca="1">COUNTIF($A$5:$A16,$AA$5)</f>
        <v>0</v>
      </c>
      <c r="AB16" s="15">
        <f ca="1">COUNTIF($A$5:$A16,$AB$5)</f>
        <v>0</v>
      </c>
      <c r="AC16" s="15">
        <f ca="1">COUNTIF($A$5:$A16,$AC$5)</f>
        <v>0</v>
      </c>
      <c r="AD16" s="15">
        <f ca="1">COUNTIF($A$5:$A16,$AD$5)</f>
        <v>0</v>
      </c>
      <c r="AE16" s="15">
        <f ca="1">COUNTIF($A$5:$A16,$AE$5)</f>
        <v>0</v>
      </c>
      <c r="AF16" s="15">
        <f ca="1">COUNTIF($A$5:$A16,$AF$5)</f>
        <v>1</v>
      </c>
      <c r="AG16" s="15">
        <f ca="1">COUNTIF($A$5:$A16,$AG$5)</f>
        <v>2</v>
      </c>
      <c r="AH16" s="15">
        <f ca="1">COUNTIF($A$5:$A16,$AH$5)</f>
        <v>1</v>
      </c>
      <c r="AI16" s="15">
        <f ca="1">COUNTIF($A$5:$A16,$AI$5)</f>
        <v>0</v>
      </c>
      <c r="AJ16" s="15">
        <f ca="1">COUNTIF($A$5:$A16,$AJ$5)</f>
        <v>0</v>
      </c>
      <c r="AK16" s="15">
        <f ca="1">COUNTIF($A$5:$A16,$AK$5)</f>
        <v>0</v>
      </c>
      <c r="AL16" s="15">
        <f ca="1">COUNTIF($A$5:$A16,$AL$5)</f>
        <v>0</v>
      </c>
      <c r="AM16" s="21">
        <f t="shared" si="14"/>
        <v>12</v>
      </c>
      <c r="AN16" s="25">
        <f t="shared" ca="1" si="15"/>
        <v>0</v>
      </c>
      <c r="AO16" s="46" t="str">
        <f ca="1">IF(COUNTIF($A$5:$A16,A16)&gt;1,"R","U")</f>
        <v>U</v>
      </c>
      <c r="AP16" s="46">
        <f t="shared" ca="1" si="2"/>
        <v>26</v>
      </c>
      <c r="AQ16" s="46">
        <f t="shared" ca="1" si="16"/>
        <v>11</v>
      </c>
      <c r="AR16" s="45">
        <f t="shared" ca="1" si="3"/>
        <v>0</v>
      </c>
      <c r="AS16" s="40">
        <f t="shared" si="4"/>
        <v>9</v>
      </c>
      <c r="AT16" s="27">
        <f t="shared" ca="1" si="5"/>
        <v>2</v>
      </c>
      <c r="AU16" s="67">
        <f t="shared" ca="1" si="17"/>
        <v>0.33333333333333331</v>
      </c>
      <c r="AV16" s="46">
        <f t="shared" ca="1" si="6"/>
        <v>1</v>
      </c>
      <c r="AW16" s="40">
        <f t="shared" si="7"/>
        <v>3</v>
      </c>
      <c r="AX16" s="27">
        <f t="shared" ca="1" si="1"/>
        <v>-2</v>
      </c>
      <c r="AY16" s="67">
        <f t="shared" ca="1" si="8"/>
        <v>2.6</v>
      </c>
      <c r="AZ16" s="68" t="str">
        <f t="shared" ca="1" si="9"/>
        <v/>
      </c>
      <c r="BA16" s="45">
        <f t="shared" ca="1" si="10"/>
        <v>0</v>
      </c>
      <c r="BB16" s="46">
        <f ca="1">COUNTIF(BA5:BA16,1)</f>
        <v>0</v>
      </c>
      <c r="BC16" s="46"/>
      <c r="BD16" s="46">
        <f>COUNTIF(BC5:BC16,1)</f>
        <v>0</v>
      </c>
      <c r="BE16" s="46"/>
      <c r="BF16" s="46">
        <f>COUNTIF(BE5:BE16,1)</f>
        <v>0</v>
      </c>
      <c r="BG16" s="46">
        <f t="shared" ca="1" si="11"/>
        <v>0</v>
      </c>
      <c r="BH16" s="40"/>
      <c r="BI16" s="27"/>
      <c r="BJ16" s="67">
        <f t="shared" ca="1" si="12"/>
        <v>35</v>
      </c>
      <c r="BK16" s="68">
        <f t="shared" ca="1" si="13"/>
        <v>2.7027027027026862</v>
      </c>
      <c r="BL16" s="47"/>
      <c r="BP16" s="66"/>
      <c r="BS16" s="31"/>
    </row>
    <row r="17" spans="1:79" s="84" customFormat="1">
      <c r="A17" s="74">
        <f t="shared" ca="1" si="0"/>
        <v>0</v>
      </c>
      <c r="B17" s="75">
        <f ca="1">COUNTIF($A$5:A17,$B$5)</f>
        <v>0</v>
      </c>
      <c r="C17" s="75">
        <f ca="1">COUNTIF($A$5:$A17,$C$5)</f>
        <v>0</v>
      </c>
      <c r="D17" s="75">
        <f ca="1">COUNTIF($A$5:$A17,$D$5)</f>
        <v>1</v>
      </c>
      <c r="E17" s="75">
        <f ca="1">COUNTIF($A$5:$A17,$E$5)</f>
        <v>0</v>
      </c>
      <c r="F17" s="75">
        <f ca="1">COUNTIF($A$5:$A17,$F$5)</f>
        <v>0</v>
      </c>
      <c r="G17" s="75">
        <f ca="1">COUNTIF($A$5:$A17,$G$5)</f>
        <v>0</v>
      </c>
      <c r="H17" s="75">
        <f ca="1">COUNTIF($A$5:$A17,$H$5)</f>
        <v>0</v>
      </c>
      <c r="I17" s="75">
        <f ca="1">COUNTIF($A$5:$A17,$I$5)</f>
        <v>1</v>
      </c>
      <c r="J17" s="75">
        <f ca="1">COUNTIF($A$5:$A17,$J$5)</f>
        <v>1</v>
      </c>
      <c r="K17" s="75">
        <f ca="1">COUNTIF($A$5:$A17,$K$5)</f>
        <v>1</v>
      </c>
      <c r="L17" s="75">
        <f ca="1">COUNTIF($A$5:$A17,$L$5)</f>
        <v>1</v>
      </c>
      <c r="M17" s="75">
        <f ca="1">COUNTIF($A$5:$A17,$M$5)</f>
        <v>0</v>
      </c>
      <c r="N17" s="75">
        <f ca="1">COUNTIF($A$5:$A17,$N$5)</f>
        <v>0</v>
      </c>
      <c r="O17" s="75">
        <f ca="1">COUNTIF($A$5:$A17,$O$5)</f>
        <v>0</v>
      </c>
      <c r="P17" s="75">
        <f ca="1">COUNTIF($A$5:$A17,$P$5)</f>
        <v>0</v>
      </c>
      <c r="Q17" s="75">
        <f ca="1">COUNTIF($A$5:$A17,$Q$5)</f>
        <v>0</v>
      </c>
      <c r="R17" s="75">
        <f ca="1">COUNTIF($A$5:$A17,$R$5)</f>
        <v>0</v>
      </c>
      <c r="S17" s="75">
        <f ca="1">COUNTIF($A$5:$A17,$S$5)</f>
        <v>0</v>
      </c>
      <c r="T17" s="75">
        <f ca="1">COUNTIF($A$5:$A17,$T$5)</f>
        <v>0</v>
      </c>
      <c r="U17" s="75">
        <f ca="1">COUNTIF($A$5:$A17,$U$5)</f>
        <v>0</v>
      </c>
      <c r="V17" s="75">
        <f ca="1">COUNTIF($A$5:$A17,$V$5)</f>
        <v>0</v>
      </c>
      <c r="W17" s="75">
        <f ca="1">COUNTIF($A$5:$A17,$W$5)</f>
        <v>0</v>
      </c>
      <c r="X17" s="75">
        <f ca="1">COUNTIF($A$5:$A17,$X$5)</f>
        <v>1</v>
      </c>
      <c r="Y17" s="75">
        <f ca="1">COUNTIF($A$5:$A17,$Y$5)</f>
        <v>1</v>
      </c>
      <c r="Z17" s="75">
        <f ca="1">COUNTIF($A$5:$A17,$Z$5)</f>
        <v>1</v>
      </c>
      <c r="AA17" s="75">
        <f ca="1">COUNTIF($A$5:$A17,$AA$5)</f>
        <v>0</v>
      </c>
      <c r="AB17" s="75">
        <f ca="1">COUNTIF($A$5:$A17,$AB$5)</f>
        <v>0</v>
      </c>
      <c r="AC17" s="75">
        <f ca="1">COUNTIF($A$5:$A17,$AC$5)</f>
        <v>0</v>
      </c>
      <c r="AD17" s="75">
        <f ca="1">COUNTIF($A$5:$A17,$AD$5)</f>
        <v>0</v>
      </c>
      <c r="AE17" s="75">
        <f ca="1">COUNTIF($A$5:$A17,$AE$5)</f>
        <v>0</v>
      </c>
      <c r="AF17" s="75">
        <f ca="1">COUNTIF($A$5:$A17,$AF$5)</f>
        <v>1</v>
      </c>
      <c r="AG17" s="75">
        <f ca="1">COUNTIF($A$5:$A17,$AG$5)</f>
        <v>2</v>
      </c>
      <c r="AH17" s="75">
        <f ca="1">COUNTIF($A$5:$A17,$AH$5)</f>
        <v>1</v>
      </c>
      <c r="AI17" s="75">
        <f ca="1">COUNTIF($A$5:$A17,$AI$5)</f>
        <v>0</v>
      </c>
      <c r="AJ17" s="75">
        <f ca="1">COUNTIF($A$5:$A17,$AJ$5)</f>
        <v>0</v>
      </c>
      <c r="AK17" s="75">
        <f ca="1">COUNTIF($A$5:$A17,$AK$5)</f>
        <v>0</v>
      </c>
      <c r="AL17" s="75">
        <f ca="1">COUNTIF($A$5:$A17,$AL$5)</f>
        <v>1</v>
      </c>
      <c r="AM17" s="85">
        <f t="shared" si="14"/>
        <v>13</v>
      </c>
      <c r="AN17" s="76">
        <f t="shared" ca="1" si="15"/>
        <v>0</v>
      </c>
      <c r="AO17" s="76" t="str">
        <f ca="1">IF(COUNTIF($A$5:$A17,A17)&gt;1,"R","U")</f>
        <v>U</v>
      </c>
      <c r="AP17" s="76">
        <f t="shared" ca="1" si="2"/>
        <v>25</v>
      </c>
      <c r="AQ17" s="76">
        <f t="shared" ca="1" si="16"/>
        <v>12</v>
      </c>
      <c r="AR17" s="77">
        <f t="shared" ca="1" si="3"/>
        <v>0</v>
      </c>
      <c r="AS17" s="78">
        <f t="shared" si="4"/>
        <v>10</v>
      </c>
      <c r="AT17" s="78">
        <f t="shared" ca="1" si="5"/>
        <v>2</v>
      </c>
      <c r="AU17" s="79">
        <f t="shared" ca="1" si="17"/>
        <v>0.38461538461538464</v>
      </c>
      <c r="AV17" s="76">
        <f t="shared" ca="1" si="6"/>
        <v>1</v>
      </c>
      <c r="AW17" s="78">
        <f t="shared" si="7"/>
        <v>3</v>
      </c>
      <c r="AX17" s="78">
        <f t="shared" ca="1" si="1"/>
        <v>-2</v>
      </c>
      <c r="AY17" s="79">
        <f t="shared" ca="1" si="8"/>
        <v>2.2727272727272729</v>
      </c>
      <c r="AZ17" s="80" t="str">
        <f t="shared" ca="1" si="9"/>
        <v/>
      </c>
      <c r="BA17" s="77">
        <f t="shared" ca="1" si="10"/>
        <v>0</v>
      </c>
      <c r="BB17" s="76">
        <f ca="1">COUNTIF(BA5:BA17,1)</f>
        <v>0</v>
      </c>
      <c r="BC17" s="76"/>
      <c r="BD17" s="76">
        <f>COUNTIF(BC5:BC17,1)</f>
        <v>0</v>
      </c>
      <c r="BE17" s="76"/>
      <c r="BF17" s="76">
        <f>COUNTIF(BE5:BE17,1)</f>
        <v>0</v>
      </c>
      <c r="BG17" s="76">
        <f t="shared" ca="1" si="11"/>
        <v>0</v>
      </c>
      <c r="BH17" s="78"/>
      <c r="BI17" s="78"/>
      <c r="BJ17" s="79">
        <f t="shared" ca="1" si="12"/>
        <v>35</v>
      </c>
      <c r="BK17" s="80">
        <f t="shared" ca="1" si="13"/>
        <v>2.7027027027026862</v>
      </c>
      <c r="BL17" s="81"/>
      <c r="BM17" s="82"/>
      <c r="BN17" s="82"/>
      <c r="BO17" s="82"/>
      <c r="BP17" s="86"/>
      <c r="BQ17" s="82"/>
      <c r="BR17" s="82"/>
      <c r="BS17" s="83"/>
      <c r="BT17" s="82"/>
      <c r="BU17" s="82"/>
      <c r="BY17" s="82"/>
      <c r="CA17" s="82"/>
    </row>
    <row r="18" spans="1:79">
      <c r="A18" s="56">
        <f t="shared" ca="1" si="0"/>
        <v>5</v>
      </c>
      <c r="B18" s="15">
        <f ca="1">COUNTIF($A$5:A18,$B$5)</f>
        <v>0</v>
      </c>
      <c r="C18" s="15">
        <f ca="1">COUNTIF($A$5:$A18,$C$5)</f>
        <v>0</v>
      </c>
      <c r="D18" s="15">
        <f ca="1">COUNTIF($A$5:$A18,$D$5)</f>
        <v>1</v>
      </c>
      <c r="E18" s="15">
        <f ca="1">COUNTIF($A$5:$A18,$E$5)</f>
        <v>0</v>
      </c>
      <c r="F18" s="15">
        <f ca="1">COUNTIF($A$5:$A18,$F$5)</f>
        <v>1</v>
      </c>
      <c r="G18" s="15">
        <f ca="1">COUNTIF($A$5:$A18,$G$5)</f>
        <v>0</v>
      </c>
      <c r="H18" s="15">
        <f ca="1">COUNTIF($A$5:$A18,$H$5)</f>
        <v>0</v>
      </c>
      <c r="I18" s="15">
        <f ca="1">COUNTIF($A$5:$A18,$I$5)</f>
        <v>1</v>
      </c>
      <c r="J18" s="15">
        <f ca="1">COUNTIF($A$5:$A18,$J$5)</f>
        <v>1</v>
      </c>
      <c r="K18" s="15">
        <f ca="1">COUNTIF($A$5:$A18,$K$5)</f>
        <v>1</v>
      </c>
      <c r="L18" s="15">
        <f ca="1">COUNTIF($A$5:$A18,$L$5)</f>
        <v>1</v>
      </c>
      <c r="M18" s="15">
        <f ca="1">COUNTIF($A$5:$A18,$M$5)</f>
        <v>0</v>
      </c>
      <c r="N18" s="15">
        <f ca="1">COUNTIF($A$5:$A18,$N$5)</f>
        <v>0</v>
      </c>
      <c r="O18" s="15">
        <f ca="1">COUNTIF($A$5:$A18,$O$5)</f>
        <v>0</v>
      </c>
      <c r="P18" s="15">
        <f ca="1">COUNTIF($A$5:$A18,$P$5)</f>
        <v>0</v>
      </c>
      <c r="Q18" s="15">
        <f ca="1">COUNTIF($A$5:$A18,$Q$5)</f>
        <v>0</v>
      </c>
      <c r="R18" s="15">
        <f ca="1">COUNTIF($A$5:$A18,$R$5)</f>
        <v>0</v>
      </c>
      <c r="S18" s="15">
        <f ca="1">COUNTIF($A$5:$A18,$S$5)</f>
        <v>0</v>
      </c>
      <c r="T18" s="15">
        <f ca="1">COUNTIF($A$5:$A18,$T$5)</f>
        <v>0</v>
      </c>
      <c r="U18" s="15">
        <f ca="1">COUNTIF($A$5:$A18,$U$5)</f>
        <v>0</v>
      </c>
      <c r="V18" s="15">
        <f ca="1">COUNTIF($A$5:$A18,$V$5)</f>
        <v>0</v>
      </c>
      <c r="W18" s="15">
        <f ca="1">COUNTIF($A$5:$A18,$W$5)</f>
        <v>0</v>
      </c>
      <c r="X18" s="15">
        <f ca="1">COUNTIF($A$5:$A18,$X$5)</f>
        <v>1</v>
      </c>
      <c r="Y18" s="15">
        <f ca="1">COUNTIF($A$5:$A18,$Y$5)</f>
        <v>1</v>
      </c>
      <c r="Z18" s="15">
        <f ca="1">COUNTIF($A$5:$A18,$Z$5)</f>
        <v>1</v>
      </c>
      <c r="AA18" s="15">
        <f ca="1">COUNTIF($A$5:$A18,$AA$5)</f>
        <v>0</v>
      </c>
      <c r="AB18" s="15">
        <f ca="1">COUNTIF($A$5:$A18,$AB$5)</f>
        <v>0</v>
      </c>
      <c r="AC18" s="15">
        <f ca="1">COUNTIF($A$5:$A18,$AC$5)</f>
        <v>0</v>
      </c>
      <c r="AD18" s="15">
        <f ca="1">COUNTIF($A$5:$A18,$AD$5)</f>
        <v>0</v>
      </c>
      <c r="AE18" s="15">
        <f ca="1">COUNTIF($A$5:$A18,$AE$5)</f>
        <v>0</v>
      </c>
      <c r="AF18" s="15">
        <f ca="1">COUNTIF($A$5:$A18,$AF$5)</f>
        <v>1</v>
      </c>
      <c r="AG18" s="15">
        <f ca="1">COUNTIF($A$5:$A18,$AG$5)</f>
        <v>2</v>
      </c>
      <c r="AH18" s="15">
        <f ca="1">COUNTIF($A$5:$A18,$AH$5)</f>
        <v>1</v>
      </c>
      <c r="AI18" s="15">
        <f ca="1">COUNTIF($A$5:$A18,$AI$5)</f>
        <v>0</v>
      </c>
      <c r="AJ18" s="15">
        <f ca="1">COUNTIF($A$5:$A18,$AJ$5)</f>
        <v>0</v>
      </c>
      <c r="AK18" s="15">
        <f ca="1">COUNTIF($A$5:$A18,$AK$5)</f>
        <v>0</v>
      </c>
      <c r="AL18" s="15">
        <f ca="1">COUNTIF($A$5:$A18,$AL$5)</f>
        <v>1</v>
      </c>
      <c r="AM18" s="21">
        <f t="shared" si="14"/>
        <v>14</v>
      </c>
      <c r="AN18" s="25">
        <f t="shared" ca="1" si="15"/>
        <v>0</v>
      </c>
      <c r="AO18" s="46" t="str">
        <f ca="1">IF(COUNTIF($A$5:$A18,A18)&gt;1,"R","U")</f>
        <v>U</v>
      </c>
      <c r="AP18" s="46">
        <f t="shared" ca="1" si="2"/>
        <v>24</v>
      </c>
      <c r="AQ18" s="46">
        <f t="shared" ca="1" si="16"/>
        <v>13</v>
      </c>
      <c r="AR18" s="45">
        <f t="shared" ca="1" si="3"/>
        <v>0</v>
      </c>
      <c r="AS18" s="40">
        <f t="shared" si="4"/>
        <v>10</v>
      </c>
      <c r="AT18" s="27">
        <f t="shared" ca="1" si="5"/>
        <v>3</v>
      </c>
      <c r="AU18" s="67">
        <f t="shared" ca="1" si="17"/>
        <v>0.44</v>
      </c>
      <c r="AV18" s="46">
        <f t="shared" ca="1" si="6"/>
        <v>1</v>
      </c>
      <c r="AW18" s="40">
        <f>ROUND(0.28*$AM18,0)</f>
        <v>4</v>
      </c>
      <c r="AX18" s="27">
        <f t="shared" ca="1" si="1"/>
        <v>-3</v>
      </c>
      <c r="AY18" s="67">
        <f t="shared" ca="1" si="8"/>
        <v>2</v>
      </c>
      <c r="AZ18" s="68" t="str">
        <f t="shared" ca="1" si="9"/>
        <v/>
      </c>
      <c r="BA18" s="45">
        <f t="shared" ca="1" si="10"/>
        <v>0</v>
      </c>
      <c r="BB18" s="46">
        <f ca="1">COUNTIF(BA5:BA18,1)</f>
        <v>0</v>
      </c>
      <c r="BC18" s="46"/>
      <c r="BD18" s="46">
        <f>COUNTIF(BC5:BC18,1)</f>
        <v>0</v>
      </c>
      <c r="BE18" s="46"/>
      <c r="BF18" s="46">
        <f>COUNTIF(BE5:BE18,1)</f>
        <v>0</v>
      </c>
      <c r="BG18" s="46">
        <f t="shared" ca="1" si="11"/>
        <v>0</v>
      </c>
      <c r="BH18" s="40"/>
      <c r="BI18" s="27"/>
      <c r="BJ18" s="67">
        <f t="shared" ca="1" si="12"/>
        <v>35</v>
      </c>
      <c r="BK18" s="68">
        <f t="shared" ca="1" si="13"/>
        <v>2.7027027027026862</v>
      </c>
      <c r="BL18" s="47"/>
      <c r="BP18" s="66"/>
      <c r="BS18" s="31"/>
    </row>
    <row r="19" spans="1:79">
      <c r="A19" s="56">
        <f t="shared" ca="1" si="0"/>
        <v>13</v>
      </c>
      <c r="B19" s="15">
        <f ca="1">COUNTIF($A$5:A19,$B$5)</f>
        <v>0</v>
      </c>
      <c r="C19" s="15">
        <f ca="1">COUNTIF($A$5:$A19,$C$5)</f>
        <v>0</v>
      </c>
      <c r="D19" s="15">
        <f ca="1">COUNTIF($A$5:$A19,$D$5)</f>
        <v>1</v>
      </c>
      <c r="E19" s="15">
        <f ca="1">COUNTIF($A$5:$A19,$E$5)</f>
        <v>0</v>
      </c>
      <c r="F19" s="15">
        <f ca="1">COUNTIF($A$5:$A19,$F$5)</f>
        <v>1</v>
      </c>
      <c r="G19" s="15">
        <f ca="1">COUNTIF($A$5:$A19,$G$5)</f>
        <v>0</v>
      </c>
      <c r="H19" s="15">
        <f ca="1">COUNTIF($A$5:$A19,$H$5)</f>
        <v>0</v>
      </c>
      <c r="I19" s="15">
        <f ca="1">COUNTIF($A$5:$A19,$I$5)</f>
        <v>1</v>
      </c>
      <c r="J19" s="15">
        <f ca="1">COUNTIF($A$5:$A19,$J$5)</f>
        <v>1</v>
      </c>
      <c r="K19" s="15">
        <f ca="1">COUNTIF($A$5:$A19,$K$5)</f>
        <v>1</v>
      </c>
      <c r="L19" s="15">
        <f ca="1">COUNTIF($A$5:$A19,$L$5)</f>
        <v>1</v>
      </c>
      <c r="M19" s="15">
        <f ca="1">COUNTIF($A$5:$A19,$M$5)</f>
        <v>0</v>
      </c>
      <c r="N19" s="15">
        <f ca="1">COUNTIF($A$5:$A19,$N$5)</f>
        <v>1</v>
      </c>
      <c r="O19" s="15">
        <f ca="1">COUNTIF($A$5:$A19,$O$5)</f>
        <v>0</v>
      </c>
      <c r="P19" s="15">
        <f ca="1">COUNTIF($A$5:$A19,$P$5)</f>
        <v>0</v>
      </c>
      <c r="Q19" s="15">
        <f ca="1">COUNTIF($A$5:$A19,$Q$5)</f>
        <v>0</v>
      </c>
      <c r="R19" s="15">
        <f ca="1">COUNTIF($A$5:$A19,$R$5)</f>
        <v>0</v>
      </c>
      <c r="S19" s="15">
        <f ca="1">COUNTIF($A$5:$A19,$S$5)</f>
        <v>0</v>
      </c>
      <c r="T19" s="15">
        <f ca="1">COUNTIF($A$5:$A19,$T$5)</f>
        <v>0</v>
      </c>
      <c r="U19" s="15">
        <f ca="1">COUNTIF($A$5:$A19,$U$5)</f>
        <v>0</v>
      </c>
      <c r="V19" s="15">
        <f ca="1">COUNTIF($A$5:$A19,$V$5)</f>
        <v>0</v>
      </c>
      <c r="W19" s="15">
        <f ca="1">COUNTIF($A$5:$A19,$W$5)</f>
        <v>0</v>
      </c>
      <c r="X19" s="15">
        <f ca="1">COUNTIF($A$5:$A19,$X$5)</f>
        <v>1</v>
      </c>
      <c r="Y19" s="15">
        <f ca="1">COUNTIF($A$5:$A19,$Y$5)</f>
        <v>1</v>
      </c>
      <c r="Z19" s="15">
        <f ca="1">COUNTIF($A$5:$A19,$Z$5)</f>
        <v>1</v>
      </c>
      <c r="AA19" s="15">
        <f ca="1">COUNTIF($A$5:$A19,$AA$5)</f>
        <v>0</v>
      </c>
      <c r="AB19" s="15">
        <f ca="1">COUNTIF($A$5:$A19,$AB$5)</f>
        <v>0</v>
      </c>
      <c r="AC19" s="15">
        <f ca="1">COUNTIF($A$5:$A19,$AC$5)</f>
        <v>0</v>
      </c>
      <c r="AD19" s="15">
        <f ca="1">COUNTIF($A$5:$A19,$AD$5)</f>
        <v>0</v>
      </c>
      <c r="AE19" s="15">
        <f ca="1">COUNTIF($A$5:$A19,$AE$5)</f>
        <v>0</v>
      </c>
      <c r="AF19" s="15">
        <f ca="1">COUNTIF($A$5:$A19,$AF$5)</f>
        <v>1</v>
      </c>
      <c r="AG19" s="15">
        <f ca="1">COUNTIF($A$5:$A19,$AG$5)</f>
        <v>2</v>
      </c>
      <c r="AH19" s="15">
        <f ca="1">COUNTIF($A$5:$A19,$AH$5)</f>
        <v>1</v>
      </c>
      <c r="AI19" s="15">
        <f ca="1">COUNTIF($A$5:$A19,$AI$5)</f>
        <v>0</v>
      </c>
      <c r="AJ19" s="15">
        <f ca="1">COUNTIF($A$5:$A19,$AJ$5)</f>
        <v>0</v>
      </c>
      <c r="AK19" s="15">
        <f ca="1">COUNTIF($A$5:$A19,$AK$5)</f>
        <v>0</v>
      </c>
      <c r="AL19" s="15">
        <f ca="1">COUNTIF($A$5:$A19,$AL$5)</f>
        <v>1</v>
      </c>
      <c r="AM19" s="21">
        <f t="shared" si="14"/>
        <v>15</v>
      </c>
      <c r="AN19" s="25">
        <f t="shared" ca="1" si="15"/>
        <v>0</v>
      </c>
      <c r="AO19" s="46" t="str">
        <f ca="1">IF(COUNTIF($A$5:$A19,A19)&gt;1,"R","U")</f>
        <v>U</v>
      </c>
      <c r="AP19" s="46">
        <f t="shared" ca="1" si="2"/>
        <v>23</v>
      </c>
      <c r="AQ19" s="46">
        <f t="shared" ca="1" si="16"/>
        <v>14</v>
      </c>
      <c r="AR19" s="45">
        <f t="shared" ca="1" si="3"/>
        <v>0</v>
      </c>
      <c r="AS19" s="40">
        <f t="shared" si="4"/>
        <v>11</v>
      </c>
      <c r="AT19" s="27">
        <f t="shared" ca="1" si="5"/>
        <v>3</v>
      </c>
      <c r="AU19" s="67">
        <f t="shared" ca="1" si="17"/>
        <v>0.5</v>
      </c>
      <c r="AV19" s="46">
        <f t="shared" ca="1" si="6"/>
        <v>1</v>
      </c>
      <c r="AW19" s="40">
        <f t="shared" ref="AW19:AW29" si="18">ROUND(0.28*$AM19,0)</f>
        <v>4</v>
      </c>
      <c r="AX19" s="27">
        <f t="shared" ca="1" si="1"/>
        <v>-3</v>
      </c>
      <c r="AY19" s="67">
        <f t="shared" ca="1" si="8"/>
        <v>1.7692307692307692</v>
      </c>
      <c r="AZ19" s="68" t="str">
        <f t="shared" ca="1" si="9"/>
        <v/>
      </c>
      <c r="BA19" s="45">
        <f t="shared" ca="1" si="10"/>
        <v>0</v>
      </c>
      <c r="BB19" s="46">
        <f ca="1">COUNTIF(BA5:BA19,1)</f>
        <v>0</v>
      </c>
      <c r="BC19" s="46"/>
      <c r="BD19" s="46">
        <f>COUNTIF(BC5:BC19,1)</f>
        <v>0</v>
      </c>
      <c r="BE19" s="46"/>
      <c r="BF19" s="46">
        <f>COUNTIF(BE5:BE19,1)</f>
        <v>0</v>
      </c>
      <c r="BG19" s="46">
        <f t="shared" ca="1" si="11"/>
        <v>0</v>
      </c>
      <c r="BH19" s="40"/>
      <c r="BI19" s="27"/>
      <c r="BJ19" s="67">
        <f t="shared" ca="1" si="12"/>
        <v>35</v>
      </c>
      <c r="BK19" s="68">
        <f t="shared" ca="1" si="13"/>
        <v>2.7027027027026862</v>
      </c>
      <c r="BL19" s="47"/>
      <c r="BP19" s="66"/>
      <c r="BS19" s="31"/>
    </row>
    <row r="20" spans="1:79">
      <c r="A20" s="56">
        <f t="shared" ca="1" si="0"/>
        <v>35</v>
      </c>
      <c r="B20" s="15">
        <f ca="1">COUNTIF($A$5:A20,$B$5)</f>
        <v>0</v>
      </c>
      <c r="C20" s="15">
        <f ca="1">COUNTIF($A$5:$A20,$C$5)</f>
        <v>0</v>
      </c>
      <c r="D20" s="15">
        <f ca="1">COUNTIF($A$5:$A20,$D$5)</f>
        <v>1</v>
      </c>
      <c r="E20" s="15">
        <f ca="1">COUNTIF($A$5:$A20,$E$5)</f>
        <v>0</v>
      </c>
      <c r="F20" s="15">
        <f ca="1">COUNTIF($A$5:$A20,$F$5)</f>
        <v>1</v>
      </c>
      <c r="G20" s="15">
        <f ca="1">COUNTIF($A$5:$A20,$G$5)</f>
        <v>0</v>
      </c>
      <c r="H20" s="15">
        <f ca="1">COUNTIF($A$5:$A20,$H$5)</f>
        <v>0</v>
      </c>
      <c r="I20" s="15">
        <f ca="1">COUNTIF($A$5:$A20,$I$5)</f>
        <v>1</v>
      </c>
      <c r="J20" s="15">
        <f ca="1">COUNTIF($A$5:$A20,$J$5)</f>
        <v>1</v>
      </c>
      <c r="K20" s="15">
        <f ca="1">COUNTIF($A$5:$A20,$K$5)</f>
        <v>1</v>
      </c>
      <c r="L20" s="15">
        <f ca="1">COUNTIF($A$5:$A20,$L$5)</f>
        <v>1</v>
      </c>
      <c r="M20" s="15">
        <f ca="1">COUNTIF($A$5:$A20,$M$5)</f>
        <v>0</v>
      </c>
      <c r="N20" s="15">
        <f ca="1">COUNTIF($A$5:$A20,$N$5)</f>
        <v>1</v>
      </c>
      <c r="O20" s="15">
        <f ca="1">COUNTIF($A$5:$A20,$O$5)</f>
        <v>0</v>
      </c>
      <c r="P20" s="15">
        <f ca="1">COUNTIF($A$5:$A20,$P$5)</f>
        <v>0</v>
      </c>
      <c r="Q20" s="15">
        <f ca="1">COUNTIF($A$5:$A20,$Q$5)</f>
        <v>0</v>
      </c>
      <c r="R20" s="15">
        <f ca="1">COUNTIF($A$5:$A20,$R$5)</f>
        <v>0</v>
      </c>
      <c r="S20" s="15">
        <f ca="1">COUNTIF($A$5:$A20,$S$5)</f>
        <v>0</v>
      </c>
      <c r="T20" s="15">
        <f ca="1">COUNTIF($A$5:$A20,$T$5)</f>
        <v>0</v>
      </c>
      <c r="U20" s="15">
        <f ca="1">COUNTIF($A$5:$A20,$U$5)</f>
        <v>0</v>
      </c>
      <c r="V20" s="15">
        <f ca="1">COUNTIF($A$5:$A20,$V$5)</f>
        <v>0</v>
      </c>
      <c r="W20" s="15">
        <f ca="1">COUNTIF($A$5:$A20,$W$5)</f>
        <v>0</v>
      </c>
      <c r="X20" s="15">
        <f ca="1">COUNTIF($A$5:$A20,$X$5)</f>
        <v>1</v>
      </c>
      <c r="Y20" s="15">
        <f ca="1">COUNTIF($A$5:$A20,$Y$5)</f>
        <v>1</v>
      </c>
      <c r="Z20" s="15">
        <f ca="1">COUNTIF($A$5:$A20,$Z$5)</f>
        <v>1</v>
      </c>
      <c r="AA20" s="15">
        <f ca="1">COUNTIF($A$5:$A20,$AA$5)</f>
        <v>0</v>
      </c>
      <c r="AB20" s="15">
        <f ca="1">COUNTIF($A$5:$A20,$AB$5)</f>
        <v>0</v>
      </c>
      <c r="AC20" s="15">
        <f ca="1">COUNTIF($A$5:$A20,$AC$5)</f>
        <v>0</v>
      </c>
      <c r="AD20" s="15">
        <f ca="1">COUNTIF($A$5:$A20,$AD$5)</f>
        <v>0</v>
      </c>
      <c r="AE20" s="15">
        <f ca="1">COUNTIF($A$5:$A20,$AE$5)</f>
        <v>0</v>
      </c>
      <c r="AF20" s="15">
        <f ca="1">COUNTIF($A$5:$A20,$AF$5)</f>
        <v>1</v>
      </c>
      <c r="AG20" s="15">
        <f ca="1">COUNTIF($A$5:$A20,$AG$5)</f>
        <v>2</v>
      </c>
      <c r="AH20" s="15">
        <f ca="1">COUNTIF($A$5:$A20,$AH$5)</f>
        <v>1</v>
      </c>
      <c r="AI20" s="15">
        <f ca="1">COUNTIF($A$5:$A20,$AI$5)</f>
        <v>0</v>
      </c>
      <c r="AJ20" s="15">
        <f ca="1">COUNTIF($A$5:$A20,$AJ$5)</f>
        <v>1</v>
      </c>
      <c r="AK20" s="15">
        <f ca="1">COUNTIF($A$5:$A20,$AK$5)</f>
        <v>0</v>
      </c>
      <c r="AL20" s="15">
        <f ca="1">COUNTIF($A$5:$A20,$AL$5)</f>
        <v>1</v>
      </c>
      <c r="AM20" s="21">
        <f t="shared" si="14"/>
        <v>16</v>
      </c>
      <c r="AN20" s="25">
        <f t="shared" ca="1" si="15"/>
        <v>0</v>
      </c>
      <c r="AO20" s="46" t="str">
        <f ca="1">IF(COUNTIF($A$5:$A20,A20)&gt;1,"R","U")</f>
        <v>U</v>
      </c>
      <c r="AP20" s="46">
        <f t="shared" ca="1" si="2"/>
        <v>22</v>
      </c>
      <c r="AQ20" s="46">
        <f t="shared" ca="1" si="16"/>
        <v>15</v>
      </c>
      <c r="AR20" s="45">
        <f t="shared" ca="1" si="3"/>
        <v>0</v>
      </c>
      <c r="AS20" s="40">
        <f t="shared" si="4"/>
        <v>12</v>
      </c>
      <c r="AT20" s="27">
        <f t="shared" ca="1" si="5"/>
        <v>3</v>
      </c>
      <c r="AU20" s="67">
        <f t="shared" ca="1" si="17"/>
        <v>0.56521739130434778</v>
      </c>
      <c r="AV20" s="46">
        <f t="shared" ca="1" si="6"/>
        <v>1</v>
      </c>
      <c r="AW20" s="40">
        <f t="shared" si="18"/>
        <v>4</v>
      </c>
      <c r="AX20" s="27">
        <f t="shared" ca="1" si="1"/>
        <v>-3</v>
      </c>
      <c r="AY20" s="67">
        <f t="shared" ca="1" si="8"/>
        <v>1.5714285714285714</v>
      </c>
      <c r="AZ20" s="68" t="str">
        <f t="shared" ca="1" si="9"/>
        <v/>
      </c>
      <c r="BA20" s="45">
        <f t="shared" ca="1" si="10"/>
        <v>0</v>
      </c>
      <c r="BB20" s="46">
        <f ca="1">COUNTIF(BA5:BA20,1)</f>
        <v>0</v>
      </c>
      <c r="BC20" s="46"/>
      <c r="BD20" s="46">
        <f>COUNTIF(BC5:BC20,1)</f>
        <v>0</v>
      </c>
      <c r="BE20" s="46"/>
      <c r="BF20" s="46">
        <f>COUNTIF(BE5:BE20,1)</f>
        <v>0</v>
      </c>
      <c r="BG20" s="46">
        <f t="shared" ca="1" si="11"/>
        <v>0</v>
      </c>
      <c r="BH20" s="40"/>
      <c r="BI20" s="27"/>
      <c r="BJ20" s="67">
        <f t="shared" ca="1" si="12"/>
        <v>35</v>
      </c>
      <c r="BK20" s="68">
        <f t="shared" ca="1" si="13"/>
        <v>2.7027027027026862</v>
      </c>
      <c r="BL20" s="47"/>
      <c r="BP20" s="37"/>
      <c r="BS20" s="31"/>
    </row>
    <row r="21" spans="1:79">
      <c r="A21" s="56">
        <f t="shared" ca="1" si="0"/>
        <v>34</v>
      </c>
      <c r="B21" s="15">
        <f ca="1">COUNTIF($A$5:A21,$B$5)</f>
        <v>0</v>
      </c>
      <c r="C21" s="15">
        <f ca="1">COUNTIF($A$5:$A21,$C$5)</f>
        <v>0</v>
      </c>
      <c r="D21" s="15">
        <f ca="1">COUNTIF($A$5:$A21,$D$5)</f>
        <v>1</v>
      </c>
      <c r="E21" s="15">
        <f ca="1">COUNTIF($A$5:$A21,$E$5)</f>
        <v>0</v>
      </c>
      <c r="F21" s="15">
        <f ca="1">COUNTIF($A$5:$A21,$F$5)</f>
        <v>1</v>
      </c>
      <c r="G21" s="15">
        <f ca="1">COUNTIF($A$5:$A21,$G$5)</f>
        <v>0</v>
      </c>
      <c r="H21" s="15">
        <f ca="1">COUNTIF($A$5:$A21,$H$5)</f>
        <v>0</v>
      </c>
      <c r="I21" s="15">
        <f ca="1">COUNTIF($A$5:$A21,$I$5)</f>
        <v>1</v>
      </c>
      <c r="J21" s="15">
        <f ca="1">COUNTIF($A$5:$A21,$J$5)</f>
        <v>1</v>
      </c>
      <c r="K21" s="15">
        <f ca="1">COUNTIF($A$5:$A21,$K$5)</f>
        <v>1</v>
      </c>
      <c r="L21" s="15">
        <f ca="1">COUNTIF($A$5:$A21,$L$5)</f>
        <v>1</v>
      </c>
      <c r="M21" s="15">
        <f ca="1">COUNTIF($A$5:$A21,$M$5)</f>
        <v>0</v>
      </c>
      <c r="N21" s="15">
        <f ca="1">COUNTIF($A$5:$A21,$N$5)</f>
        <v>1</v>
      </c>
      <c r="O21" s="15">
        <f ca="1">COUNTIF($A$5:$A21,$O$5)</f>
        <v>0</v>
      </c>
      <c r="P21" s="15">
        <f ca="1">COUNTIF($A$5:$A21,$P$5)</f>
        <v>0</v>
      </c>
      <c r="Q21" s="15">
        <f ca="1">COUNTIF($A$5:$A21,$Q$5)</f>
        <v>0</v>
      </c>
      <c r="R21" s="15">
        <f ca="1">COUNTIF($A$5:$A21,$R$5)</f>
        <v>0</v>
      </c>
      <c r="S21" s="15">
        <f ca="1">COUNTIF($A$5:$A21,$S$5)</f>
        <v>0</v>
      </c>
      <c r="T21" s="15">
        <f ca="1">COUNTIF($A$5:$A21,$T$5)</f>
        <v>0</v>
      </c>
      <c r="U21" s="15">
        <f ca="1">COUNTIF($A$5:$A21,$U$5)</f>
        <v>0</v>
      </c>
      <c r="V21" s="15">
        <f ca="1">COUNTIF($A$5:$A21,$V$5)</f>
        <v>0</v>
      </c>
      <c r="W21" s="15">
        <f ca="1">COUNTIF($A$5:$A21,$W$5)</f>
        <v>0</v>
      </c>
      <c r="X21" s="15">
        <f ca="1">COUNTIF($A$5:$A21,$X$5)</f>
        <v>1</v>
      </c>
      <c r="Y21" s="15">
        <f ca="1">COUNTIF($A$5:$A21,$Y$5)</f>
        <v>1</v>
      </c>
      <c r="Z21" s="15">
        <f ca="1">COUNTIF($A$5:$A21,$Z$5)</f>
        <v>1</v>
      </c>
      <c r="AA21" s="15">
        <f ca="1">COUNTIF($A$5:$A21,$AA$5)</f>
        <v>0</v>
      </c>
      <c r="AB21" s="15">
        <f ca="1">COUNTIF($A$5:$A21,$AB$5)</f>
        <v>0</v>
      </c>
      <c r="AC21" s="15">
        <f ca="1">COUNTIF($A$5:$A21,$AC$5)</f>
        <v>0</v>
      </c>
      <c r="AD21" s="15">
        <f ca="1">COUNTIF($A$5:$A21,$AD$5)</f>
        <v>0</v>
      </c>
      <c r="AE21" s="15">
        <f ca="1">COUNTIF($A$5:$A21,$AE$5)</f>
        <v>0</v>
      </c>
      <c r="AF21" s="15">
        <f ca="1">COUNTIF($A$5:$A21,$AF$5)</f>
        <v>1</v>
      </c>
      <c r="AG21" s="15">
        <f ca="1">COUNTIF($A$5:$A21,$AG$5)</f>
        <v>2</v>
      </c>
      <c r="AH21" s="15">
        <f ca="1">COUNTIF($A$5:$A21,$AH$5)</f>
        <v>1</v>
      </c>
      <c r="AI21" s="15">
        <f ca="1">COUNTIF($A$5:$A21,$AI$5)</f>
        <v>1</v>
      </c>
      <c r="AJ21" s="15">
        <f ca="1">COUNTIF($A$5:$A21,$AJ$5)</f>
        <v>1</v>
      </c>
      <c r="AK21" s="15">
        <f ca="1">COUNTIF($A$5:$A21,$AK$5)</f>
        <v>0</v>
      </c>
      <c r="AL21" s="15">
        <f ca="1">COUNTIF($A$5:$A21,$AL$5)</f>
        <v>1</v>
      </c>
      <c r="AM21" s="21">
        <f t="shared" si="14"/>
        <v>17</v>
      </c>
      <c r="AN21" s="25">
        <f t="shared" ca="1" si="15"/>
        <v>0</v>
      </c>
      <c r="AO21" s="46" t="str">
        <f ca="1">IF(COUNTIF($A$5:$A21,A21)&gt;1,"R","U")</f>
        <v>U</v>
      </c>
      <c r="AP21" s="46">
        <f t="shared" ca="1" si="2"/>
        <v>21</v>
      </c>
      <c r="AQ21" s="46">
        <f t="shared" ca="1" si="16"/>
        <v>16</v>
      </c>
      <c r="AR21" s="45">
        <f t="shared" ca="1" si="3"/>
        <v>0</v>
      </c>
      <c r="AS21" s="40">
        <f t="shared" si="4"/>
        <v>12</v>
      </c>
      <c r="AT21" s="27">
        <f t="shared" ca="1" si="5"/>
        <v>4</v>
      </c>
      <c r="AU21" s="67">
        <f t="shared" ca="1" si="17"/>
        <v>0.63636363636363635</v>
      </c>
      <c r="AV21" s="46">
        <f t="shared" ca="1" si="6"/>
        <v>1</v>
      </c>
      <c r="AW21" s="40">
        <f t="shared" si="18"/>
        <v>5</v>
      </c>
      <c r="AX21" s="27">
        <f t="shared" ca="1" si="1"/>
        <v>-4</v>
      </c>
      <c r="AY21" s="67">
        <f t="shared" ca="1" si="8"/>
        <v>1.4</v>
      </c>
      <c r="AZ21" s="68" t="str">
        <f t="shared" ca="1" si="9"/>
        <v/>
      </c>
      <c r="BA21" s="45">
        <f t="shared" ca="1" si="10"/>
        <v>0</v>
      </c>
      <c r="BB21" s="46">
        <f ca="1">COUNTIF(BA5:BA21,1)</f>
        <v>0</v>
      </c>
      <c r="BC21" s="46"/>
      <c r="BD21" s="46">
        <f>COUNTIF(BC5:BC21,1)</f>
        <v>0</v>
      </c>
      <c r="BE21" s="46"/>
      <c r="BF21" s="46">
        <f>COUNTIF(BE5:BE21,1)</f>
        <v>0</v>
      </c>
      <c r="BG21" s="46">
        <f t="shared" ca="1" si="11"/>
        <v>0</v>
      </c>
      <c r="BH21" s="40"/>
      <c r="BI21" s="27"/>
      <c r="BJ21" s="67">
        <f t="shared" ca="1" si="12"/>
        <v>35</v>
      </c>
      <c r="BK21" s="68">
        <f t="shared" ca="1" si="13"/>
        <v>2.7027027027026862</v>
      </c>
      <c r="BL21" s="47"/>
      <c r="BP21" s="66"/>
      <c r="BS21" s="31"/>
    </row>
    <row r="22" spans="1:79">
      <c r="A22" s="56">
        <f t="shared" ca="1" si="0"/>
        <v>9</v>
      </c>
      <c r="B22" s="15">
        <f ca="1">COUNTIF($A$5:A22,$B$5)</f>
        <v>0</v>
      </c>
      <c r="C22" s="15">
        <f ca="1">COUNTIF($A$5:$A22,$C$5)</f>
        <v>0</v>
      </c>
      <c r="D22" s="15">
        <f ca="1">COUNTIF($A$5:$A22,$D$5)</f>
        <v>1</v>
      </c>
      <c r="E22" s="15">
        <f ca="1">COUNTIF($A$5:$A22,$E$5)</f>
        <v>0</v>
      </c>
      <c r="F22" s="15">
        <f ca="1">COUNTIF($A$5:$A22,$F$5)</f>
        <v>1</v>
      </c>
      <c r="G22" s="15">
        <f ca="1">COUNTIF($A$5:$A22,$G$5)</f>
        <v>0</v>
      </c>
      <c r="H22" s="15">
        <f ca="1">COUNTIF($A$5:$A22,$H$5)</f>
        <v>0</v>
      </c>
      <c r="I22" s="15">
        <f ca="1">COUNTIF($A$5:$A22,$I$5)</f>
        <v>1</v>
      </c>
      <c r="J22" s="15">
        <f ca="1">COUNTIF($A$5:$A22,$J$5)</f>
        <v>2</v>
      </c>
      <c r="K22" s="15">
        <f ca="1">COUNTIF($A$5:$A22,$K$5)</f>
        <v>1</v>
      </c>
      <c r="L22" s="15">
        <f ca="1">COUNTIF($A$5:$A22,$L$5)</f>
        <v>1</v>
      </c>
      <c r="M22" s="15">
        <f ca="1">COUNTIF($A$5:$A22,$M$5)</f>
        <v>0</v>
      </c>
      <c r="N22" s="15">
        <f ca="1">COUNTIF($A$5:$A22,$N$5)</f>
        <v>1</v>
      </c>
      <c r="O22" s="15">
        <f ca="1">COUNTIF($A$5:$A22,$O$5)</f>
        <v>0</v>
      </c>
      <c r="P22" s="15">
        <f ca="1">COUNTIF($A$5:$A22,$P$5)</f>
        <v>0</v>
      </c>
      <c r="Q22" s="15">
        <f ca="1">COUNTIF($A$5:$A22,$Q$5)</f>
        <v>0</v>
      </c>
      <c r="R22" s="15">
        <f ca="1">COUNTIF($A$5:$A22,$R$5)</f>
        <v>0</v>
      </c>
      <c r="S22" s="15">
        <f ca="1">COUNTIF($A$5:$A22,$S$5)</f>
        <v>0</v>
      </c>
      <c r="T22" s="15">
        <f ca="1">COUNTIF($A$5:$A22,$T$5)</f>
        <v>0</v>
      </c>
      <c r="U22" s="15">
        <f ca="1">COUNTIF($A$5:$A22,$U$5)</f>
        <v>0</v>
      </c>
      <c r="V22" s="15">
        <f ca="1">COUNTIF($A$5:$A22,$V$5)</f>
        <v>0</v>
      </c>
      <c r="W22" s="15">
        <f ca="1">COUNTIF($A$5:$A22,$W$5)</f>
        <v>0</v>
      </c>
      <c r="X22" s="15">
        <f ca="1">COUNTIF($A$5:$A22,$X$5)</f>
        <v>1</v>
      </c>
      <c r="Y22" s="15">
        <f ca="1">COUNTIF($A$5:$A22,$Y$5)</f>
        <v>1</v>
      </c>
      <c r="Z22" s="15">
        <f ca="1">COUNTIF($A$5:$A22,$Z$5)</f>
        <v>1</v>
      </c>
      <c r="AA22" s="15">
        <f ca="1">COUNTIF($A$5:$A22,$AA$5)</f>
        <v>0</v>
      </c>
      <c r="AB22" s="15">
        <f ca="1">COUNTIF($A$5:$A22,$AB$5)</f>
        <v>0</v>
      </c>
      <c r="AC22" s="15">
        <f ca="1">COUNTIF($A$5:$A22,$AC$5)</f>
        <v>0</v>
      </c>
      <c r="AD22" s="15">
        <f ca="1">COUNTIF($A$5:$A22,$AD$5)</f>
        <v>0</v>
      </c>
      <c r="AE22" s="15">
        <f ca="1">COUNTIF($A$5:$A22,$AE$5)</f>
        <v>0</v>
      </c>
      <c r="AF22" s="15">
        <f ca="1">COUNTIF($A$5:$A22,$AF$5)</f>
        <v>1</v>
      </c>
      <c r="AG22" s="15">
        <f ca="1">COUNTIF($A$5:$A22,$AG$5)</f>
        <v>2</v>
      </c>
      <c r="AH22" s="15">
        <f ca="1">COUNTIF($A$5:$A22,$AH$5)</f>
        <v>1</v>
      </c>
      <c r="AI22" s="15">
        <f ca="1">COUNTIF($A$5:$A22,$AI$5)</f>
        <v>1</v>
      </c>
      <c r="AJ22" s="15">
        <f ca="1">COUNTIF($A$5:$A22,$AJ$5)</f>
        <v>1</v>
      </c>
      <c r="AK22" s="15">
        <f ca="1">COUNTIF($A$5:$A22,$AK$5)</f>
        <v>0</v>
      </c>
      <c r="AL22" s="15">
        <f ca="1">COUNTIF($A$5:$A22,$AL$5)</f>
        <v>1</v>
      </c>
      <c r="AM22" s="21">
        <f t="shared" si="14"/>
        <v>18</v>
      </c>
      <c r="AN22" s="25">
        <f t="shared" ca="1" si="15"/>
        <v>0</v>
      </c>
      <c r="AO22" s="46" t="str">
        <f ca="1">IF(COUNTIF($A$5:$A22,A22)&gt;1,"R","U")</f>
        <v>R</v>
      </c>
      <c r="AP22" s="46">
        <f t="shared" ca="1" si="2"/>
        <v>21</v>
      </c>
      <c r="AQ22" s="46">
        <f t="shared" ca="1" si="16"/>
        <v>16</v>
      </c>
      <c r="AR22" s="45" t="str">
        <f t="shared" ca="1" si="3"/>
        <v>U</v>
      </c>
      <c r="AS22" s="40">
        <f t="shared" si="4"/>
        <v>13</v>
      </c>
      <c r="AT22" s="27">
        <f t="shared" ca="1" si="5"/>
        <v>3</v>
      </c>
      <c r="AU22" s="67">
        <f t="shared" ca="1" si="17"/>
        <v>0.7142857142857143</v>
      </c>
      <c r="AV22" s="46">
        <f t="shared" ca="1" si="6"/>
        <v>2</v>
      </c>
      <c r="AW22" s="40">
        <f t="shared" si="18"/>
        <v>5</v>
      </c>
      <c r="AX22" s="27">
        <f t="shared" ca="1" si="1"/>
        <v>-3</v>
      </c>
      <c r="AY22" s="67">
        <f t="shared" ca="1" si="8"/>
        <v>1.25</v>
      </c>
      <c r="AZ22" s="68" t="str">
        <f t="shared" ca="1" si="9"/>
        <v/>
      </c>
      <c r="BA22" s="45">
        <f t="shared" ca="1" si="10"/>
        <v>0</v>
      </c>
      <c r="BB22" s="46">
        <f ca="1">COUNTIF(BA5:BA22,1)</f>
        <v>0</v>
      </c>
      <c r="BC22" s="46"/>
      <c r="BD22" s="46">
        <f>COUNTIF(BC5:BC22,1)</f>
        <v>0</v>
      </c>
      <c r="BE22" s="46"/>
      <c r="BF22" s="46">
        <f>COUNTIF(BE5:BE22,1)</f>
        <v>0</v>
      </c>
      <c r="BG22" s="46">
        <f t="shared" ca="1" si="11"/>
        <v>0</v>
      </c>
      <c r="BH22" s="40"/>
      <c r="BI22" s="27"/>
      <c r="BJ22" s="67">
        <f t="shared" ca="1" si="12"/>
        <v>35</v>
      </c>
      <c r="BK22" s="68">
        <f t="shared" ca="1" si="13"/>
        <v>2.7027027027026862</v>
      </c>
      <c r="BL22" s="47"/>
      <c r="BP22" s="66"/>
      <c r="BS22" s="31"/>
    </row>
    <row r="23" spans="1:79" ht="12.75" customHeight="1">
      <c r="A23" s="56">
        <f t="shared" ca="1" si="0"/>
        <v>19</v>
      </c>
      <c r="B23" s="15">
        <f ca="1">COUNTIF($A$5:A23,$B$5)</f>
        <v>0</v>
      </c>
      <c r="C23" s="15">
        <f ca="1">COUNTIF($A$5:$A23,$C$5)</f>
        <v>0</v>
      </c>
      <c r="D23" s="15">
        <f ca="1">COUNTIF($A$5:$A23,$D$5)</f>
        <v>1</v>
      </c>
      <c r="E23" s="15">
        <f ca="1">COUNTIF($A$5:$A23,$E$5)</f>
        <v>0</v>
      </c>
      <c r="F23" s="15">
        <f ca="1">COUNTIF($A$5:$A23,$F$5)</f>
        <v>1</v>
      </c>
      <c r="G23" s="15">
        <f ca="1">COUNTIF($A$5:$A23,$G$5)</f>
        <v>0</v>
      </c>
      <c r="H23" s="15">
        <f ca="1">COUNTIF($A$5:$A23,$H$5)</f>
        <v>0</v>
      </c>
      <c r="I23" s="15">
        <f ca="1">COUNTIF($A$5:$A23,$I$5)</f>
        <v>1</v>
      </c>
      <c r="J23" s="15">
        <f ca="1">COUNTIF($A$5:$A23,$J$5)</f>
        <v>2</v>
      </c>
      <c r="K23" s="15">
        <f ca="1">COUNTIF($A$5:$A23,$K$5)</f>
        <v>1</v>
      </c>
      <c r="L23" s="15">
        <f ca="1">COUNTIF($A$5:$A23,$L$5)</f>
        <v>1</v>
      </c>
      <c r="M23" s="15">
        <f ca="1">COUNTIF($A$5:$A23,$M$5)</f>
        <v>0</v>
      </c>
      <c r="N23" s="15">
        <f ca="1">COUNTIF($A$5:$A23,$N$5)</f>
        <v>1</v>
      </c>
      <c r="O23" s="15">
        <f ca="1">COUNTIF($A$5:$A23,$O$5)</f>
        <v>0</v>
      </c>
      <c r="P23" s="15">
        <f ca="1">COUNTIF($A$5:$A23,$P$5)</f>
        <v>0</v>
      </c>
      <c r="Q23" s="15">
        <f ca="1">COUNTIF($A$5:$A23,$Q$5)</f>
        <v>0</v>
      </c>
      <c r="R23" s="15">
        <f ca="1">COUNTIF($A$5:$A23,$R$5)</f>
        <v>0</v>
      </c>
      <c r="S23" s="15">
        <f ca="1">COUNTIF($A$5:$A23,$S$5)</f>
        <v>0</v>
      </c>
      <c r="T23" s="15">
        <f ca="1">COUNTIF($A$5:$A23,$T$5)</f>
        <v>1</v>
      </c>
      <c r="U23" s="15">
        <f ca="1">COUNTIF($A$5:$A23,$U$5)</f>
        <v>0</v>
      </c>
      <c r="V23" s="15">
        <f ca="1">COUNTIF($A$5:$A23,$V$5)</f>
        <v>0</v>
      </c>
      <c r="W23" s="15">
        <f ca="1">COUNTIF($A$5:$A23,$W$5)</f>
        <v>0</v>
      </c>
      <c r="X23" s="15">
        <f ca="1">COUNTIF($A$5:$A23,$X$5)</f>
        <v>1</v>
      </c>
      <c r="Y23" s="15">
        <f ca="1">COUNTIF($A$5:$A23,$Y$5)</f>
        <v>1</v>
      </c>
      <c r="Z23" s="15">
        <f ca="1">COUNTIF($A$5:$A23,$Z$5)</f>
        <v>1</v>
      </c>
      <c r="AA23" s="15">
        <f ca="1">COUNTIF($A$5:$A23,$AA$5)</f>
        <v>0</v>
      </c>
      <c r="AB23" s="15">
        <f ca="1">COUNTIF($A$5:$A23,$AB$5)</f>
        <v>0</v>
      </c>
      <c r="AC23" s="15">
        <f ca="1">COUNTIF($A$5:$A23,$AC$5)</f>
        <v>0</v>
      </c>
      <c r="AD23" s="15">
        <f ca="1">COUNTIF($A$5:$A23,$AD$5)</f>
        <v>0</v>
      </c>
      <c r="AE23" s="15">
        <f ca="1">COUNTIF($A$5:$A23,$AE$5)</f>
        <v>0</v>
      </c>
      <c r="AF23" s="15">
        <f ca="1">COUNTIF($A$5:$A23,$AF$5)</f>
        <v>1</v>
      </c>
      <c r="AG23" s="15">
        <f ca="1">COUNTIF($A$5:$A23,$AG$5)</f>
        <v>2</v>
      </c>
      <c r="AH23" s="15">
        <f ca="1">COUNTIF($A$5:$A23,$AH$5)</f>
        <v>1</v>
      </c>
      <c r="AI23" s="15">
        <f ca="1">COUNTIF($A$5:$A23,$AI$5)</f>
        <v>1</v>
      </c>
      <c r="AJ23" s="15">
        <f ca="1">COUNTIF($A$5:$A23,$AJ$5)</f>
        <v>1</v>
      </c>
      <c r="AK23" s="15">
        <f ca="1">COUNTIF($A$5:$A23,$AK$5)</f>
        <v>0</v>
      </c>
      <c r="AL23" s="15">
        <f ca="1">COUNTIF($A$5:$A23,$AL$5)</f>
        <v>1</v>
      </c>
      <c r="AM23" s="21">
        <f t="shared" si="14"/>
        <v>19</v>
      </c>
      <c r="AN23" s="25">
        <f t="shared" ca="1" si="15"/>
        <v>0</v>
      </c>
      <c r="AO23" s="46" t="str">
        <f ca="1">IF(COUNTIF($A$5:$A23,A23)&gt;1,"R","U")</f>
        <v>U</v>
      </c>
      <c r="AP23" s="46">
        <f t="shared" ca="1" si="2"/>
        <v>20</v>
      </c>
      <c r="AQ23" s="46">
        <f t="shared" ca="1" si="16"/>
        <v>17</v>
      </c>
      <c r="AR23" s="45">
        <f t="shared" ca="1" si="3"/>
        <v>0</v>
      </c>
      <c r="AS23" s="40">
        <f t="shared" si="4"/>
        <v>14</v>
      </c>
      <c r="AT23" s="27">
        <f t="shared" ca="1" si="5"/>
        <v>3</v>
      </c>
      <c r="AU23" s="67">
        <f t="shared" ca="1" si="17"/>
        <v>0.7142857142857143</v>
      </c>
      <c r="AV23" s="46">
        <f t="shared" ca="1" si="6"/>
        <v>2</v>
      </c>
      <c r="AW23" s="40">
        <f t="shared" si="18"/>
        <v>5</v>
      </c>
      <c r="AX23" s="27">
        <f t="shared" ca="1" si="1"/>
        <v>-3</v>
      </c>
      <c r="AY23" s="67">
        <f t="shared" ca="1" si="8"/>
        <v>1.25</v>
      </c>
      <c r="AZ23" s="68" t="str">
        <f t="shared" ca="1" si="9"/>
        <v/>
      </c>
      <c r="BA23" s="45">
        <f t="shared" ca="1" si="10"/>
        <v>0</v>
      </c>
      <c r="BB23" s="46">
        <f ca="1">COUNTIF(BA5:BA23,1)</f>
        <v>0</v>
      </c>
      <c r="BC23" s="46"/>
      <c r="BD23" s="46">
        <f>COUNTIF(BC5:BC23,1)</f>
        <v>0</v>
      </c>
      <c r="BE23" s="46"/>
      <c r="BF23" s="46">
        <f>COUNTIF(BE5:BE23,1)</f>
        <v>0</v>
      </c>
      <c r="BG23" s="46">
        <f t="shared" ca="1" si="11"/>
        <v>0</v>
      </c>
      <c r="BH23" s="40"/>
      <c r="BI23" s="27"/>
      <c r="BJ23" s="67">
        <f t="shared" ca="1" si="12"/>
        <v>17</v>
      </c>
      <c r="BK23" s="68">
        <f t="shared" ca="1" si="13"/>
        <v>7.9620160701241449</v>
      </c>
      <c r="BL23" s="47"/>
      <c r="BS23" s="31"/>
    </row>
    <row r="24" spans="1:79" ht="14.25" customHeight="1">
      <c r="A24" s="56">
        <f t="shared" ca="1" si="0"/>
        <v>35</v>
      </c>
      <c r="B24" s="15">
        <f ca="1">COUNTIF($A$5:A24,$B$5)</f>
        <v>0</v>
      </c>
      <c r="C24" s="15">
        <f ca="1">COUNTIF($A$5:$A24,$C$5)</f>
        <v>0</v>
      </c>
      <c r="D24" s="15">
        <f ca="1">COUNTIF($A$5:$A24,$D$5)</f>
        <v>1</v>
      </c>
      <c r="E24" s="15">
        <f ca="1">COUNTIF($A$5:$A24,$E$5)</f>
        <v>0</v>
      </c>
      <c r="F24" s="15">
        <f ca="1">COUNTIF($A$5:$A24,$F$5)</f>
        <v>1</v>
      </c>
      <c r="G24" s="15">
        <f ca="1">COUNTIF($A$5:$A24,$G$5)</f>
        <v>0</v>
      </c>
      <c r="H24" s="15">
        <f ca="1">COUNTIF($A$5:$A24,$H$5)</f>
        <v>0</v>
      </c>
      <c r="I24" s="15">
        <f ca="1">COUNTIF($A$5:$A24,$I$5)</f>
        <v>1</v>
      </c>
      <c r="J24" s="15">
        <f ca="1">COUNTIF($A$5:$A24,$J$5)</f>
        <v>2</v>
      </c>
      <c r="K24" s="15">
        <f ca="1">COUNTIF($A$5:$A24,$K$5)</f>
        <v>1</v>
      </c>
      <c r="L24" s="15">
        <f ca="1">COUNTIF($A$5:$A24,$L$5)</f>
        <v>1</v>
      </c>
      <c r="M24" s="15">
        <f ca="1">COUNTIF($A$5:$A24,$M$5)</f>
        <v>0</v>
      </c>
      <c r="N24" s="15">
        <f ca="1">COUNTIF($A$5:$A24,$N$5)</f>
        <v>1</v>
      </c>
      <c r="O24" s="15">
        <f ca="1">COUNTIF($A$5:$A24,$O$5)</f>
        <v>0</v>
      </c>
      <c r="P24" s="15">
        <f ca="1">COUNTIF($A$5:$A24,$P$5)</f>
        <v>0</v>
      </c>
      <c r="Q24" s="15">
        <f ca="1">COUNTIF($A$5:$A24,$Q$5)</f>
        <v>0</v>
      </c>
      <c r="R24" s="15">
        <f ca="1">COUNTIF($A$5:$A24,$R$5)</f>
        <v>0</v>
      </c>
      <c r="S24" s="15">
        <f ca="1">COUNTIF($A$5:$A24,$S$5)</f>
        <v>0</v>
      </c>
      <c r="T24" s="15">
        <f ca="1">COUNTIF($A$5:$A24,$T$5)</f>
        <v>1</v>
      </c>
      <c r="U24" s="15">
        <f ca="1">COUNTIF($A$5:$A24,$U$5)</f>
        <v>0</v>
      </c>
      <c r="V24" s="15">
        <f ca="1">COUNTIF($A$5:$A24,$V$5)</f>
        <v>0</v>
      </c>
      <c r="W24" s="15">
        <f ca="1">COUNTIF($A$5:$A24,$W$5)</f>
        <v>0</v>
      </c>
      <c r="X24" s="15">
        <f ca="1">COUNTIF($A$5:$A24,$X$5)</f>
        <v>1</v>
      </c>
      <c r="Y24" s="15">
        <f ca="1">COUNTIF($A$5:$A24,$Y$5)</f>
        <v>1</v>
      </c>
      <c r="Z24" s="15">
        <f ca="1">COUNTIF($A$5:$A24,$Z$5)</f>
        <v>1</v>
      </c>
      <c r="AA24" s="15">
        <f ca="1">COUNTIF($A$5:$A24,$AA$5)</f>
        <v>0</v>
      </c>
      <c r="AB24" s="15">
        <f ca="1">COUNTIF($A$5:$A24,$AB$5)</f>
        <v>0</v>
      </c>
      <c r="AC24" s="15">
        <f ca="1">COUNTIF($A$5:$A24,$AC$5)</f>
        <v>0</v>
      </c>
      <c r="AD24" s="15">
        <f ca="1">COUNTIF($A$5:$A24,$AD$5)</f>
        <v>0</v>
      </c>
      <c r="AE24" s="15">
        <f ca="1">COUNTIF($A$5:$A24,$AE$5)</f>
        <v>0</v>
      </c>
      <c r="AF24" s="15">
        <f ca="1">COUNTIF($A$5:$A24,$AF$5)</f>
        <v>1</v>
      </c>
      <c r="AG24" s="15">
        <f ca="1">COUNTIF($A$5:$A24,$AG$5)</f>
        <v>2</v>
      </c>
      <c r="AH24" s="15">
        <f ca="1">COUNTIF($A$5:$A24,$AH$5)</f>
        <v>1</v>
      </c>
      <c r="AI24" s="15">
        <f ca="1">COUNTIF($A$5:$A24,$AI$5)</f>
        <v>1</v>
      </c>
      <c r="AJ24" s="15">
        <f ca="1">COUNTIF($A$5:$A24,$AJ$5)</f>
        <v>2</v>
      </c>
      <c r="AK24" s="15">
        <f ca="1">COUNTIF($A$5:$A24,$AK$5)</f>
        <v>0</v>
      </c>
      <c r="AL24" s="15">
        <f ca="1">COUNTIF($A$5:$A24,$AL$5)</f>
        <v>1</v>
      </c>
      <c r="AM24" s="21">
        <f t="shared" si="14"/>
        <v>20</v>
      </c>
      <c r="AN24" s="25">
        <f t="shared" ca="1" si="15"/>
        <v>0</v>
      </c>
      <c r="AO24" s="46" t="str">
        <f ca="1">IF(COUNTIF($A$5:$A24,A24)&gt;1,"R","U")</f>
        <v>R</v>
      </c>
      <c r="AP24" s="46">
        <f t="shared" ca="1" si="2"/>
        <v>20</v>
      </c>
      <c r="AQ24" s="46">
        <f t="shared" ca="1" si="16"/>
        <v>17</v>
      </c>
      <c r="AR24" s="45" t="str">
        <f t="shared" ca="1" si="3"/>
        <v>U</v>
      </c>
      <c r="AS24" s="40">
        <f t="shared" si="4"/>
        <v>14</v>
      </c>
      <c r="AT24" s="27">
        <f t="shared" ca="1" si="5"/>
        <v>3</v>
      </c>
      <c r="AU24" s="67">
        <f t="shared" ca="1" si="17"/>
        <v>0.8</v>
      </c>
      <c r="AV24" s="46">
        <f t="shared" ca="1" si="6"/>
        <v>3</v>
      </c>
      <c r="AW24" s="40">
        <f t="shared" si="18"/>
        <v>6</v>
      </c>
      <c r="AX24" s="27">
        <f t="shared" ca="1" si="1"/>
        <v>-3</v>
      </c>
      <c r="AY24" s="67">
        <f t="shared" ca="1" si="8"/>
        <v>1.1176470588235294</v>
      </c>
      <c r="AZ24" s="68" t="str">
        <f t="shared" ca="1" si="9"/>
        <v/>
      </c>
      <c r="BA24" s="45">
        <f t="shared" ca="1" si="10"/>
        <v>0</v>
      </c>
      <c r="BB24" s="46">
        <f ca="1">COUNTIF(BA5:BA24,1)</f>
        <v>0</v>
      </c>
      <c r="BC24" s="46"/>
      <c r="BD24" s="46">
        <f>COUNTIF(BC5:BC24,1)</f>
        <v>0</v>
      </c>
      <c r="BE24" s="46"/>
      <c r="BF24" s="46">
        <f>COUNTIF(BE5:BE24,1)</f>
        <v>0</v>
      </c>
      <c r="BG24" s="46">
        <f t="shared" ca="1" si="11"/>
        <v>0</v>
      </c>
      <c r="BH24" s="40"/>
      <c r="BI24" s="27"/>
      <c r="BJ24" s="67">
        <f t="shared" ca="1" si="12"/>
        <v>17</v>
      </c>
      <c r="BK24" s="68">
        <f t="shared" ca="1" si="13"/>
        <v>7.9620160701241449</v>
      </c>
      <c r="BL24" s="47"/>
      <c r="BS24" s="31"/>
    </row>
    <row r="25" spans="1:79">
      <c r="A25" s="56">
        <f t="shared" ca="1" si="0"/>
        <v>16</v>
      </c>
      <c r="B25" s="15">
        <f ca="1">COUNTIF($A$5:A25,$B$5)</f>
        <v>0</v>
      </c>
      <c r="C25" s="15">
        <f ca="1">COUNTIF($A$5:$A25,$C$5)</f>
        <v>0</v>
      </c>
      <c r="D25" s="15">
        <f ca="1">COUNTIF($A$5:$A25,$D$5)</f>
        <v>1</v>
      </c>
      <c r="E25" s="15">
        <f ca="1">COUNTIF($A$5:$A25,$E$5)</f>
        <v>0</v>
      </c>
      <c r="F25" s="15">
        <f ca="1">COUNTIF($A$5:$A25,$F$5)</f>
        <v>1</v>
      </c>
      <c r="G25" s="15">
        <f ca="1">COUNTIF($A$5:$A25,$G$5)</f>
        <v>0</v>
      </c>
      <c r="H25" s="15">
        <f ca="1">COUNTIF($A$5:$A25,$H$5)</f>
        <v>0</v>
      </c>
      <c r="I25" s="15">
        <f ca="1">COUNTIF($A$5:$A25,$I$5)</f>
        <v>1</v>
      </c>
      <c r="J25" s="15">
        <f ca="1">COUNTIF($A$5:$A25,$J$5)</f>
        <v>2</v>
      </c>
      <c r="K25" s="15">
        <f ca="1">COUNTIF($A$5:$A25,$K$5)</f>
        <v>1</v>
      </c>
      <c r="L25" s="15">
        <f ca="1">COUNTIF($A$5:$A25,$L$5)</f>
        <v>1</v>
      </c>
      <c r="M25" s="15">
        <f ca="1">COUNTIF($A$5:$A25,$M$5)</f>
        <v>0</v>
      </c>
      <c r="N25" s="15">
        <f ca="1">COUNTIF($A$5:$A25,$N$5)</f>
        <v>1</v>
      </c>
      <c r="O25" s="15">
        <f ca="1">COUNTIF($A$5:$A25,$O$5)</f>
        <v>0</v>
      </c>
      <c r="P25" s="15">
        <f ca="1">COUNTIF($A$5:$A25,$P$5)</f>
        <v>0</v>
      </c>
      <c r="Q25" s="15">
        <f ca="1">COUNTIF($A$5:$A25,$Q$5)</f>
        <v>1</v>
      </c>
      <c r="R25" s="15">
        <f ca="1">COUNTIF($A$5:$A25,$R$5)</f>
        <v>0</v>
      </c>
      <c r="S25" s="15">
        <f ca="1">COUNTIF($A$5:$A25,$S$5)</f>
        <v>0</v>
      </c>
      <c r="T25" s="15">
        <f ca="1">COUNTIF($A$5:$A25,$T$5)</f>
        <v>1</v>
      </c>
      <c r="U25" s="15">
        <f ca="1">COUNTIF($A$5:$A25,$U$5)</f>
        <v>0</v>
      </c>
      <c r="V25" s="15">
        <f ca="1">COUNTIF($A$5:$A25,$V$5)</f>
        <v>0</v>
      </c>
      <c r="W25" s="15">
        <f ca="1">COUNTIF($A$5:$A25,$W$5)</f>
        <v>0</v>
      </c>
      <c r="X25" s="15">
        <f ca="1">COUNTIF($A$5:$A25,$X$5)</f>
        <v>1</v>
      </c>
      <c r="Y25" s="15">
        <f ca="1">COUNTIF($A$5:$A25,$Y$5)</f>
        <v>1</v>
      </c>
      <c r="Z25" s="15">
        <f ca="1">COUNTIF($A$5:$A25,$Z$5)</f>
        <v>1</v>
      </c>
      <c r="AA25" s="15">
        <f ca="1">COUNTIF($A$5:$A25,$AA$5)</f>
        <v>0</v>
      </c>
      <c r="AB25" s="15">
        <f ca="1">COUNTIF($A$5:$A25,$AB$5)</f>
        <v>0</v>
      </c>
      <c r="AC25" s="15">
        <f ca="1">COUNTIF($A$5:$A25,$AC$5)</f>
        <v>0</v>
      </c>
      <c r="AD25" s="15">
        <f ca="1">COUNTIF($A$5:$A25,$AD$5)</f>
        <v>0</v>
      </c>
      <c r="AE25" s="15">
        <f ca="1">COUNTIF($A$5:$A25,$AE$5)</f>
        <v>0</v>
      </c>
      <c r="AF25" s="15">
        <f ca="1">COUNTIF($A$5:$A25,$AF$5)</f>
        <v>1</v>
      </c>
      <c r="AG25" s="15">
        <f ca="1">COUNTIF($A$5:$A25,$AG$5)</f>
        <v>2</v>
      </c>
      <c r="AH25" s="15">
        <f ca="1">COUNTIF($A$5:$A25,$AH$5)</f>
        <v>1</v>
      </c>
      <c r="AI25" s="15">
        <f ca="1">COUNTIF($A$5:$A25,$AI$5)</f>
        <v>1</v>
      </c>
      <c r="AJ25" s="15">
        <f ca="1">COUNTIF($A$5:$A25,$AJ$5)</f>
        <v>2</v>
      </c>
      <c r="AK25" s="15">
        <f ca="1">COUNTIF($A$5:$A25,$AK$5)</f>
        <v>0</v>
      </c>
      <c r="AL25" s="15">
        <f ca="1">COUNTIF($A$5:$A25,$AL$5)</f>
        <v>1</v>
      </c>
      <c r="AM25" s="21">
        <f t="shared" si="14"/>
        <v>21</v>
      </c>
      <c r="AN25" s="25">
        <f t="shared" ca="1" si="15"/>
        <v>0</v>
      </c>
      <c r="AO25" s="46" t="str">
        <f ca="1">IF(COUNTIF($A$5:$A25,A25)&gt;1,"R","U")</f>
        <v>U</v>
      </c>
      <c r="AP25" s="46">
        <f t="shared" ca="1" si="2"/>
        <v>19</v>
      </c>
      <c r="AQ25" s="46">
        <f t="shared" ca="1" si="16"/>
        <v>18</v>
      </c>
      <c r="AR25" s="45">
        <f t="shared" ca="1" si="3"/>
        <v>0</v>
      </c>
      <c r="AS25" s="40">
        <f t="shared" si="4"/>
        <v>15</v>
      </c>
      <c r="AT25" s="27">
        <f t="shared" ca="1" si="5"/>
        <v>3</v>
      </c>
      <c r="AU25" s="67">
        <f t="shared" ca="1" si="17"/>
        <v>0.8</v>
      </c>
      <c r="AV25" s="46">
        <f t="shared" ca="1" si="6"/>
        <v>3</v>
      </c>
      <c r="AW25" s="40">
        <f t="shared" si="18"/>
        <v>6</v>
      </c>
      <c r="AX25" s="27">
        <f t="shared" ca="1" si="1"/>
        <v>-3</v>
      </c>
      <c r="AY25" s="67">
        <f t="shared" ca="1" si="8"/>
        <v>1.1176470588235294</v>
      </c>
      <c r="AZ25" s="68" t="str">
        <f t="shared" ca="1" si="9"/>
        <v/>
      </c>
      <c r="BA25" s="45">
        <f t="shared" ca="1" si="10"/>
        <v>0</v>
      </c>
      <c r="BB25" s="46">
        <f ca="1">COUNTIF(BA5:BA25,1)</f>
        <v>0</v>
      </c>
      <c r="BC25" s="46"/>
      <c r="BD25" s="46">
        <f>COUNTIF(BC5:BC25,1)</f>
        <v>0</v>
      </c>
      <c r="BE25" s="46"/>
      <c r="BF25" s="46">
        <f>COUNTIF(BE5:BE25,1)</f>
        <v>0</v>
      </c>
      <c r="BG25" s="46">
        <f t="shared" ca="1" si="11"/>
        <v>0</v>
      </c>
      <c r="BH25" s="40"/>
      <c r="BI25" s="27"/>
      <c r="BJ25" s="67">
        <f t="shared" ca="1" si="12"/>
        <v>11</v>
      </c>
      <c r="BK25" s="68">
        <f t="shared" ca="1" si="13"/>
        <v>15.424555307681697</v>
      </c>
      <c r="BL25" s="47"/>
      <c r="BS25" s="31"/>
    </row>
    <row r="26" spans="1:79">
      <c r="A26" s="56">
        <f t="shared" ca="1" si="0"/>
        <v>1</v>
      </c>
      <c r="B26" s="15">
        <f ca="1">COUNTIF($A$5:A26,$B$5)</f>
        <v>1</v>
      </c>
      <c r="C26" s="15">
        <f ca="1">COUNTIF($A$5:$A26,$C$5)</f>
        <v>0</v>
      </c>
      <c r="D26" s="15">
        <f ca="1">COUNTIF($A$5:$A26,$D$5)</f>
        <v>1</v>
      </c>
      <c r="E26" s="15">
        <f ca="1">COUNTIF($A$5:$A26,$E$5)</f>
        <v>0</v>
      </c>
      <c r="F26" s="15">
        <f ca="1">COUNTIF($A$5:$A26,$F$5)</f>
        <v>1</v>
      </c>
      <c r="G26" s="15">
        <f ca="1">COUNTIF($A$5:$A26,$G$5)</f>
        <v>0</v>
      </c>
      <c r="H26" s="15">
        <f ca="1">COUNTIF($A$5:$A26,$H$5)</f>
        <v>0</v>
      </c>
      <c r="I26" s="15">
        <f ca="1">COUNTIF($A$5:$A26,$I$5)</f>
        <v>1</v>
      </c>
      <c r="J26" s="15">
        <f ca="1">COUNTIF($A$5:$A26,$J$5)</f>
        <v>2</v>
      </c>
      <c r="K26" s="15">
        <f ca="1">COUNTIF($A$5:$A26,$K$5)</f>
        <v>1</v>
      </c>
      <c r="L26" s="15">
        <f ca="1">COUNTIF($A$5:$A26,$L$5)</f>
        <v>1</v>
      </c>
      <c r="M26" s="15">
        <f ca="1">COUNTIF($A$5:$A26,$M$5)</f>
        <v>0</v>
      </c>
      <c r="N26" s="15">
        <f ca="1">COUNTIF($A$5:$A26,$N$5)</f>
        <v>1</v>
      </c>
      <c r="O26" s="15">
        <f ca="1">COUNTIF($A$5:$A26,$O$5)</f>
        <v>0</v>
      </c>
      <c r="P26" s="15">
        <f ca="1">COUNTIF($A$5:$A26,$P$5)</f>
        <v>0</v>
      </c>
      <c r="Q26" s="15">
        <f ca="1">COUNTIF($A$5:$A26,$Q$5)</f>
        <v>1</v>
      </c>
      <c r="R26" s="15">
        <f ca="1">COUNTIF($A$5:$A26,$R$5)</f>
        <v>0</v>
      </c>
      <c r="S26" s="15">
        <f ca="1">COUNTIF($A$5:$A26,$S$5)</f>
        <v>0</v>
      </c>
      <c r="T26" s="15">
        <f ca="1">COUNTIF($A$5:$A26,$T$5)</f>
        <v>1</v>
      </c>
      <c r="U26" s="15">
        <f ca="1">COUNTIF($A$5:$A26,$U$5)</f>
        <v>0</v>
      </c>
      <c r="V26" s="15">
        <f ca="1">COUNTIF($A$5:$A26,$V$5)</f>
        <v>0</v>
      </c>
      <c r="W26" s="15">
        <f ca="1">COUNTIF($A$5:$A26,$W$5)</f>
        <v>0</v>
      </c>
      <c r="X26" s="15">
        <f ca="1">COUNTIF($A$5:$A26,$X$5)</f>
        <v>1</v>
      </c>
      <c r="Y26" s="15">
        <f ca="1">COUNTIF($A$5:$A26,$Y$5)</f>
        <v>1</v>
      </c>
      <c r="Z26" s="15">
        <f ca="1">COUNTIF($A$5:$A26,$Z$5)</f>
        <v>1</v>
      </c>
      <c r="AA26" s="15">
        <f ca="1">COUNTIF($A$5:$A26,$AA$5)</f>
        <v>0</v>
      </c>
      <c r="AB26" s="15">
        <f ca="1">COUNTIF($A$5:$A26,$AB$5)</f>
        <v>0</v>
      </c>
      <c r="AC26" s="15">
        <f ca="1">COUNTIF($A$5:$A26,$AC$5)</f>
        <v>0</v>
      </c>
      <c r="AD26" s="15">
        <f ca="1">COUNTIF($A$5:$A26,$AD$5)</f>
        <v>0</v>
      </c>
      <c r="AE26" s="15">
        <f ca="1">COUNTIF($A$5:$A26,$AE$5)</f>
        <v>0</v>
      </c>
      <c r="AF26" s="15">
        <f ca="1">COUNTIF($A$5:$A26,$AF$5)</f>
        <v>1</v>
      </c>
      <c r="AG26" s="15">
        <f ca="1">COUNTIF($A$5:$A26,$AG$5)</f>
        <v>2</v>
      </c>
      <c r="AH26" s="15">
        <f ca="1">COUNTIF($A$5:$A26,$AH$5)</f>
        <v>1</v>
      </c>
      <c r="AI26" s="15">
        <f ca="1">COUNTIF($A$5:$A26,$AI$5)</f>
        <v>1</v>
      </c>
      <c r="AJ26" s="15">
        <f ca="1">COUNTIF($A$5:$A26,$AJ$5)</f>
        <v>2</v>
      </c>
      <c r="AK26" s="15">
        <f ca="1">COUNTIF($A$5:$A26,$AK$5)</f>
        <v>0</v>
      </c>
      <c r="AL26" s="15">
        <f ca="1">COUNTIF($A$5:$A26,$AL$5)</f>
        <v>1</v>
      </c>
      <c r="AM26" s="21">
        <f t="shared" si="14"/>
        <v>22</v>
      </c>
      <c r="AN26" s="25">
        <f t="shared" ca="1" si="15"/>
        <v>0</v>
      </c>
      <c r="AO26" s="46" t="str">
        <f ca="1">IF(COUNTIF($A$5:$A26,A26)&gt;1,"R","U")</f>
        <v>U</v>
      </c>
      <c r="AP26" s="46">
        <f t="shared" ca="1" si="2"/>
        <v>18</v>
      </c>
      <c r="AQ26" s="46">
        <f t="shared" ca="1" si="16"/>
        <v>19</v>
      </c>
      <c r="AR26" s="45">
        <f t="shared" ca="1" si="3"/>
        <v>0</v>
      </c>
      <c r="AS26" s="40">
        <f t="shared" si="4"/>
        <v>16</v>
      </c>
      <c r="AT26" s="27">
        <f t="shared" ca="1" si="5"/>
        <v>3</v>
      </c>
      <c r="AU26" s="67">
        <f t="shared" ca="1" si="17"/>
        <v>0.89473684210526316</v>
      </c>
      <c r="AV26" s="46">
        <f t="shared" ca="1" si="6"/>
        <v>3</v>
      </c>
      <c r="AW26" s="40">
        <f t="shared" si="18"/>
        <v>6</v>
      </c>
      <c r="AX26" s="27">
        <f t="shared" ca="1" si="1"/>
        <v>-3</v>
      </c>
      <c r="AY26" s="67">
        <f t="shared" ca="1" si="8"/>
        <v>1</v>
      </c>
      <c r="AZ26" s="68" t="str">
        <f t="shared" ca="1" si="9"/>
        <v/>
      </c>
      <c r="BA26" s="45">
        <f t="shared" ca="1" si="10"/>
        <v>0</v>
      </c>
      <c r="BB26" s="46">
        <f ca="1">COUNTIF(BA5:BA26,1)</f>
        <v>0</v>
      </c>
      <c r="BC26" s="46"/>
      <c r="BD26" s="46">
        <f>COUNTIF(BC5:BC26,1)</f>
        <v>0</v>
      </c>
      <c r="BE26" s="46"/>
      <c r="BF26" s="46">
        <f>COUNTIF(BE5:BE26,1)</f>
        <v>0</v>
      </c>
      <c r="BG26" s="46">
        <f t="shared" ca="1" si="11"/>
        <v>0</v>
      </c>
      <c r="BH26" s="40"/>
      <c r="BI26" s="27"/>
      <c r="BJ26" s="67">
        <f t="shared" ca="1" si="12"/>
        <v>11</v>
      </c>
      <c r="BK26" s="68">
        <f t="shared" ca="1" si="13"/>
        <v>15.424555307681697</v>
      </c>
      <c r="BL26" s="47"/>
      <c r="BS26" s="31"/>
    </row>
    <row r="27" spans="1:79">
      <c r="A27" s="56">
        <f t="shared" ca="1" si="0"/>
        <v>14</v>
      </c>
      <c r="B27" s="15">
        <f ca="1">COUNTIF($A$5:A27,$B$5)</f>
        <v>1</v>
      </c>
      <c r="C27" s="15">
        <f ca="1">COUNTIF($A$5:$A27,$C$5)</f>
        <v>0</v>
      </c>
      <c r="D27" s="15">
        <f ca="1">COUNTIF($A$5:$A27,$D$5)</f>
        <v>1</v>
      </c>
      <c r="E27" s="15">
        <f ca="1">COUNTIF($A$5:$A27,$E$5)</f>
        <v>0</v>
      </c>
      <c r="F27" s="15">
        <f ca="1">COUNTIF($A$5:$A27,$F$5)</f>
        <v>1</v>
      </c>
      <c r="G27" s="15">
        <f ca="1">COUNTIF($A$5:$A27,$G$5)</f>
        <v>0</v>
      </c>
      <c r="H27" s="15">
        <f ca="1">COUNTIF($A$5:$A27,$H$5)</f>
        <v>0</v>
      </c>
      <c r="I27" s="15">
        <f ca="1">COUNTIF($A$5:$A27,$I$5)</f>
        <v>1</v>
      </c>
      <c r="J27" s="15">
        <f ca="1">COUNTIF($A$5:$A27,$J$5)</f>
        <v>2</v>
      </c>
      <c r="K27" s="15">
        <f ca="1">COUNTIF($A$5:$A27,$K$5)</f>
        <v>1</v>
      </c>
      <c r="L27" s="15">
        <f ca="1">COUNTIF($A$5:$A27,$L$5)</f>
        <v>1</v>
      </c>
      <c r="M27" s="15">
        <f ca="1">COUNTIF($A$5:$A27,$M$5)</f>
        <v>0</v>
      </c>
      <c r="N27" s="15">
        <f ca="1">COUNTIF($A$5:$A27,$N$5)</f>
        <v>1</v>
      </c>
      <c r="O27" s="15">
        <f ca="1">COUNTIF($A$5:$A27,$O$5)</f>
        <v>1</v>
      </c>
      <c r="P27" s="15">
        <f ca="1">COUNTIF($A$5:$A27,$P$5)</f>
        <v>0</v>
      </c>
      <c r="Q27" s="15">
        <f ca="1">COUNTIF($A$5:$A27,$Q$5)</f>
        <v>1</v>
      </c>
      <c r="R27" s="15">
        <f ca="1">COUNTIF($A$5:$A27,$R$5)</f>
        <v>0</v>
      </c>
      <c r="S27" s="15">
        <f ca="1">COUNTIF($A$5:$A27,$S$5)</f>
        <v>0</v>
      </c>
      <c r="T27" s="15">
        <f ca="1">COUNTIF($A$5:$A27,$T$5)</f>
        <v>1</v>
      </c>
      <c r="U27" s="15">
        <f ca="1">COUNTIF($A$5:$A27,$U$5)</f>
        <v>0</v>
      </c>
      <c r="V27" s="15">
        <f ca="1">COUNTIF($A$5:$A27,$V$5)</f>
        <v>0</v>
      </c>
      <c r="W27" s="15">
        <f ca="1">COUNTIF($A$5:$A27,$W$5)</f>
        <v>0</v>
      </c>
      <c r="X27" s="15">
        <f ca="1">COUNTIF($A$5:$A27,$X$5)</f>
        <v>1</v>
      </c>
      <c r="Y27" s="15">
        <f ca="1">COUNTIF($A$5:$A27,$Y$5)</f>
        <v>1</v>
      </c>
      <c r="Z27" s="15">
        <f ca="1">COUNTIF($A$5:$A27,$Z$5)</f>
        <v>1</v>
      </c>
      <c r="AA27" s="15">
        <f ca="1">COUNTIF($A$5:$A27,$AA$5)</f>
        <v>0</v>
      </c>
      <c r="AB27" s="15">
        <f ca="1">COUNTIF($A$5:$A27,$AB$5)</f>
        <v>0</v>
      </c>
      <c r="AC27" s="15">
        <f ca="1">COUNTIF($A$5:$A27,$AC$5)</f>
        <v>0</v>
      </c>
      <c r="AD27" s="15">
        <f ca="1">COUNTIF($A$5:$A27,$AD$5)</f>
        <v>0</v>
      </c>
      <c r="AE27" s="15">
        <f ca="1">COUNTIF($A$5:$A27,$AE$5)</f>
        <v>0</v>
      </c>
      <c r="AF27" s="15">
        <f ca="1">COUNTIF($A$5:$A27,$AF$5)</f>
        <v>1</v>
      </c>
      <c r="AG27" s="15">
        <f ca="1">COUNTIF($A$5:$A27,$AG$5)</f>
        <v>2</v>
      </c>
      <c r="AH27" s="15">
        <f ca="1">COUNTIF($A$5:$A27,$AH$5)</f>
        <v>1</v>
      </c>
      <c r="AI27" s="15">
        <f ca="1">COUNTIF($A$5:$A27,$AI$5)</f>
        <v>1</v>
      </c>
      <c r="AJ27" s="15">
        <f ca="1">COUNTIF($A$5:$A27,$AJ$5)</f>
        <v>2</v>
      </c>
      <c r="AK27" s="15">
        <f ca="1">COUNTIF($A$5:$A27,$AK$5)</f>
        <v>0</v>
      </c>
      <c r="AL27" s="15">
        <f ca="1">COUNTIF($A$5:$A27,$AL$5)</f>
        <v>1</v>
      </c>
      <c r="AM27" s="21">
        <f t="shared" si="14"/>
        <v>23</v>
      </c>
      <c r="AN27" s="25">
        <f t="shared" ca="1" si="15"/>
        <v>0</v>
      </c>
      <c r="AO27" s="46" t="str">
        <f ca="1">IF(COUNTIF($A$5:$A27,A27)&gt;1,"R","U")</f>
        <v>U</v>
      </c>
      <c r="AP27" s="46">
        <f t="shared" ca="1" si="2"/>
        <v>17</v>
      </c>
      <c r="AQ27" s="46">
        <f t="shared" ca="1" si="16"/>
        <v>20</v>
      </c>
      <c r="AR27" s="45">
        <f t="shared" ca="1" si="3"/>
        <v>0</v>
      </c>
      <c r="AS27" s="40">
        <f t="shared" si="4"/>
        <v>17</v>
      </c>
      <c r="AT27" s="27">
        <f t="shared" ca="1" si="5"/>
        <v>3</v>
      </c>
      <c r="AU27" s="67">
        <f t="shared" ca="1" si="17"/>
        <v>1</v>
      </c>
      <c r="AV27" s="46">
        <f t="shared" ca="1" si="6"/>
        <v>3</v>
      </c>
      <c r="AW27" s="40">
        <f t="shared" si="18"/>
        <v>6</v>
      </c>
      <c r="AX27" s="27">
        <f t="shared" ca="1" si="1"/>
        <v>-3</v>
      </c>
      <c r="AY27" s="67">
        <f t="shared" ca="1" si="8"/>
        <v>0.89473684210526316</v>
      </c>
      <c r="AZ27" s="68" t="str">
        <f t="shared" ca="1" si="9"/>
        <v/>
      </c>
      <c r="BA27" s="45">
        <f t="shared" ca="1" si="10"/>
        <v>0</v>
      </c>
      <c r="BB27" s="46">
        <f ca="1">COUNTIF(BA5:BA27,1)</f>
        <v>0</v>
      </c>
      <c r="BC27" s="46"/>
      <c r="BD27" s="46">
        <f>COUNTIF(BC5:BC27,1)</f>
        <v>0</v>
      </c>
      <c r="BE27" s="46"/>
      <c r="BF27" s="46">
        <f>COUNTIF(BE5:BE27,1)</f>
        <v>0</v>
      </c>
      <c r="BG27" s="46">
        <f t="shared" ca="1" si="11"/>
        <v>0</v>
      </c>
      <c r="BH27" s="40"/>
      <c r="BI27" s="27"/>
      <c r="BJ27" s="67">
        <f t="shared" ca="1" si="12"/>
        <v>11</v>
      </c>
      <c r="BK27" s="68">
        <f t="shared" ca="1" si="13"/>
        <v>15.424555307681697</v>
      </c>
      <c r="BL27" s="47"/>
      <c r="BS27" s="31"/>
    </row>
    <row r="28" spans="1:79">
      <c r="A28" s="56">
        <f t="shared" ca="1" si="0"/>
        <v>30</v>
      </c>
      <c r="B28" s="15">
        <f ca="1">COUNTIF($A$5:A28,$B$5)</f>
        <v>1</v>
      </c>
      <c r="C28" s="15">
        <f ca="1">COUNTIF($A$5:$A28,$C$5)</f>
        <v>0</v>
      </c>
      <c r="D28" s="15">
        <f ca="1">COUNTIF($A$5:$A28,$D$5)</f>
        <v>1</v>
      </c>
      <c r="E28" s="15">
        <f ca="1">COUNTIF($A$5:$A28,$E$5)</f>
        <v>0</v>
      </c>
      <c r="F28" s="15">
        <f ca="1">COUNTIF($A$5:$A28,$F$5)</f>
        <v>1</v>
      </c>
      <c r="G28" s="15">
        <f ca="1">COUNTIF($A$5:$A28,$G$5)</f>
        <v>0</v>
      </c>
      <c r="H28" s="15">
        <f ca="1">COUNTIF($A$5:$A28,$H$5)</f>
        <v>0</v>
      </c>
      <c r="I28" s="15">
        <f ca="1">COUNTIF($A$5:$A28,$I$5)</f>
        <v>1</v>
      </c>
      <c r="J28" s="15">
        <f ca="1">COUNTIF($A$5:$A28,$J$5)</f>
        <v>2</v>
      </c>
      <c r="K28" s="15">
        <f ca="1">COUNTIF($A$5:$A28,$K$5)</f>
        <v>1</v>
      </c>
      <c r="L28" s="15">
        <f ca="1">COUNTIF($A$5:$A28,$L$5)</f>
        <v>1</v>
      </c>
      <c r="M28" s="15">
        <f ca="1">COUNTIF($A$5:$A28,$M$5)</f>
        <v>0</v>
      </c>
      <c r="N28" s="15">
        <f ca="1">COUNTIF($A$5:$A28,$N$5)</f>
        <v>1</v>
      </c>
      <c r="O28" s="15">
        <f ca="1">COUNTIF($A$5:$A28,$O$5)</f>
        <v>1</v>
      </c>
      <c r="P28" s="15">
        <f ca="1">COUNTIF($A$5:$A28,$P$5)</f>
        <v>0</v>
      </c>
      <c r="Q28" s="15">
        <f ca="1">COUNTIF($A$5:$A28,$Q$5)</f>
        <v>1</v>
      </c>
      <c r="R28" s="15">
        <f ca="1">COUNTIF($A$5:$A28,$R$5)</f>
        <v>0</v>
      </c>
      <c r="S28" s="15">
        <f ca="1">COUNTIF($A$5:$A28,$S$5)</f>
        <v>0</v>
      </c>
      <c r="T28" s="15">
        <f ca="1">COUNTIF($A$5:$A28,$T$5)</f>
        <v>1</v>
      </c>
      <c r="U28" s="15">
        <f ca="1">COUNTIF($A$5:$A28,$U$5)</f>
        <v>0</v>
      </c>
      <c r="V28" s="15">
        <f ca="1">COUNTIF($A$5:$A28,$V$5)</f>
        <v>0</v>
      </c>
      <c r="W28" s="15">
        <f ca="1">COUNTIF($A$5:$A28,$W$5)</f>
        <v>0</v>
      </c>
      <c r="X28" s="15">
        <f ca="1">COUNTIF($A$5:$A28,$X$5)</f>
        <v>1</v>
      </c>
      <c r="Y28" s="15">
        <f ca="1">COUNTIF($A$5:$A28,$Y$5)</f>
        <v>1</v>
      </c>
      <c r="Z28" s="15">
        <f ca="1">COUNTIF($A$5:$A28,$Z$5)</f>
        <v>1</v>
      </c>
      <c r="AA28" s="15">
        <f ca="1">COUNTIF($A$5:$A28,$AA$5)</f>
        <v>0</v>
      </c>
      <c r="AB28" s="15">
        <f ca="1">COUNTIF($A$5:$A28,$AB$5)</f>
        <v>0</v>
      </c>
      <c r="AC28" s="15">
        <f ca="1">COUNTIF($A$5:$A28,$AC$5)</f>
        <v>0</v>
      </c>
      <c r="AD28" s="15">
        <f ca="1">COUNTIF($A$5:$A28,$AD$5)</f>
        <v>0</v>
      </c>
      <c r="AE28" s="15">
        <f ca="1">COUNTIF($A$5:$A28,$AE$5)</f>
        <v>1</v>
      </c>
      <c r="AF28" s="15">
        <f ca="1">COUNTIF($A$5:$A28,$AF$5)</f>
        <v>1</v>
      </c>
      <c r="AG28" s="15">
        <f ca="1">COUNTIF($A$5:$A28,$AG$5)</f>
        <v>2</v>
      </c>
      <c r="AH28" s="15">
        <f ca="1">COUNTIF($A$5:$A28,$AH$5)</f>
        <v>1</v>
      </c>
      <c r="AI28" s="15">
        <f ca="1">COUNTIF($A$5:$A28,$AI$5)</f>
        <v>1</v>
      </c>
      <c r="AJ28" s="15">
        <f ca="1">COUNTIF($A$5:$A28,$AJ$5)</f>
        <v>2</v>
      </c>
      <c r="AK28" s="15">
        <f ca="1">COUNTIF($A$5:$A28,$AK$5)</f>
        <v>0</v>
      </c>
      <c r="AL28" s="15">
        <f ca="1">COUNTIF($A$5:$A28,$AL$5)</f>
        <v>1</v>
      </c>
      <c r="AM28" s="21">
        <f t="shared" si="14"/>
        <v>24</v>
      </c>
      <c r="AN28" s="25">
        <f t="shared" ca="1" si="15"/>
        <v>0</v>
      </c>
      <c r="AO28" s="46" t="str">
        <f ca="1">IF(COUNTIF($A$5:$A28,A28)&gt;1,"R","U")</f>
        <v>U</v>
      </c>
      <c r="AP28" s="46">
        <f t="shared" ca="1" si="2"/>
        <v>16</v>
      </c>
      <c r="AQ28" s="46">
        <f t="shared" ca="1" si="16"/>
        <v>21</v>
      </c>
      <c r="AR28" s="45">
        <f t="shared" ca="1" si="3"/>
        <v>0</v>
      </c>
      <c r="AS28" s="40">
        <f t="shared" si="4"/>
        <v>17</v>
      </c>
      <c r="AT28" s="27">
        <f t="shared" ca="1" si="5"/>
        <v>4</v>
      </c>
      <c r="AU28" s="67">
        <f t="shared" ca="1" si="17"/>
        <v>1.1176470588235294</v>
      </c>
      <c r="AV28" s="46">
        <f t="shared" ca="1" si="6"/>
        <v>3</v>
      </c>
      <c r="AW28" s="40">
        <f t="shared" si="18"/>
        <v>7</v>
      </c>
      <c r="AX28" s="27">
        <f t="shared" ca="1" si="1"/>
        <v>-4</v>
      </c>
      <c r="AY28" s="67">
        <f t="shared" ca="1" si="8"/>
        <v>0.8</v>
      </c>
      <c r="AZ28" s="68" t="str">
        <f t="shared" ca="1" si="9"/>
        <v/>
      </c>
      <c r="BA28" s="45">
        <f t="shared" ca="1" si="10"/>
        <v>0</v>
      </c>
      <c r="BB28" s="46">
        <f ca="1">COUNTIF(BA5:BA28,1)</f>
        <v>0</v>
      </c>
      <c r="BC28" s="46"/>
      <c r="BD28" s="46">
        <f>COUNTIF(BC5:BC28,1)</f>
        <v>0</v>
      </c>
      <c r="BE28" s="46"/>
      <c r="BF28" s="46">
        <f>COUNTIF(BE5:BE28,1)</f>
        <v>0</v>
      </c>
      <c r="BG28" s="46">
        <f t="shared" ca="1" si="11"/>
        <v>0</v>
      </c>
      <c r="BH28" s="40"/>
      <c r="BI28" s="27"/>
      <c r="BJ28" s="67">
        <f t="shared" ca="1" si="12"/>
        <v>11</v>
      </c>
      <c r="BK28" s="68">
        <f t="shared" ca="1" si="13"/>
        <v>15.424555307681697</v>
      </c>
      <c r="BL28" s="47"/>
      <c r="BS28" s="31"/>
    </row>
    <row r="29" spans="1:79" s="84" customFormat="1">
      <c r="A29" s="74">
        <f t="shared" ca="1" si="0"/>
        <v>32</v>
      </c>
      <c r="B29" s="75">
        <f ca="1">COUNTIF($A$5:A29,$B$5)</f>
        <v>1</v>
      </c>
      <c r="C29" s="75">
        <f ca="1">COUNTIF($A$5:$A29,$C$5)</f>
        <v>0</v>
      </c>
      <c r="D29" s="75">
        <f ca="1">COUNTIF($A$5:$A29,$D$5)</f>
        <v>1</v>
      </c>
      <c r="E29" s="75">
        <f ca="1">COUNTIF($A$5:$A29,$E$5)</f>
        <v>0</v>
      </c>
      <c r="F29" s="75">
        <f ca="1">COUNTIF($A$5:$A29,$F$5)</f>
        <v>1</v>
      </c>
      <c r="G29" s="75">
        <f ca="1">COUNTIF($A$5:$A29,$G$5)</f>
        <v>0</v>
      </c>
      <c r="H29" s="75">
        <f ca="1">COUNTIF($A$5:$A29,$H$5)</f>
        <v>0</v>
      </c>
      <c r="I29" s="75">
        <f ca="1">COUNTIF($A$5:$A29,$I$5)</f>
        <v>1</v>
      </c>
      <c r="J29" s="75">
        <f ca="1">COUNTIF($A$5:$A29,$J$5)</f>
        <v>2</v>
      </c>
      <c r="K29" s="75">
        <f ca="1">COUNTIF($A$5:$A29,$K$5)</f>
        <v>1</v>
      </c>
      <c r="L29" s="75">
        <f ca="1">COUNTIF($A$5:$A29,$L$5)</f>
        <v>1</v>
      </c>
      <c r="M29" s="75">
        <f ca="1">COUNTIF($A$5:$A29,$M$5)</f>
        <v>0</v>
      </c>
      <c r="N29" s="75">
        <f ca="1">COUNTIF($A$5:$A29,$N$5)</f>
        <v>1</v>
      </c>
      <c r="O29" s="75">
        <f ca="1">COUNTIF($A$5:$A29,$O$5)</f>
        <v>1</v>
      </c>
      <c r="P29" s="75">
        <f ca="1">COUNTIF($A$5:$A29,$P$5)</f>
        <v>0</v>
      </c>
      <c r="Q29" s="75">
        <f ca="1">COUNTIF($A$5:$A29,$Q$5)</f>
        <v>1</v>
      </c>
      <c r="R29" s="75">
        <f ca="1">COUNTIF($A$5:$A29,$R$5)</f>
        <v>0</v>
      </c>
      <c r="S29" s="75">
        <f ca="1">COUNTIF($A$5:$A29,$S$5)</f>
        <v>0</v>
      </c>
      <c r="T29" s="75">
        <f ca="1">COUNTIF($A$5:$A29,$T$5)</f>
        <v>1</v>
      </c>
      <c r="U29" s="75">
        <f ca="1">COUNTIF($A$5:$A29,$U$5)</f>
        <v>0</v>
      </c>
      <c r="V29" s="75">
        <f ca="1">COUNTIF($A$5:$A29,$V$5)</f>
        <v>0</v>
      </c>
      <c r="W29" s="75">
        <f ca="1">COUNTIF($A$5:$A29,$W$5)</f>
        <v>0</v>
      </c>
      <c r="X29" s="75">
        <f ca="1">COUNTIF($A$5:$A29,$X$5)</f>
        <v>1</v>
      </c>
      <c r="Y29" s="75">
        <f ca="1">COUNTIF($A$5:$A29,$Y$5)</f>
        <v>1</v>
      </c>
      <c r="Z29" s="75">
        <f ca="1">COUNTIF($A$5:$A29,$Z$5)</f>
        <v>1</v>
      </c>
      <c r="AA29" s="75">
        <f ca="1">COUNTIF($A$5:$A29,$AA$5)</f>
        <v>0</v>
      </c>
      <c r="AB29" s="75">
        <f ca="1">COUNTIF($A$5:$A29,$AB$5)</f>
        <v>0</v>
      </c>
      <c r="AC29" s="75">
        <f ca="1">COUNTIF($A$5:$A29,$AC$5)</f>
        <v>0</v>
      </c>
      <c r="AD29" s="75">
        <f ca="1">COUNTIF($A$5:$A29,$AD$5)</f>
        <v>0</v>
      </c>
      <c r="AE29" s="75">
        <f ca="1">COUNTIF($A$5:$A29,$AE$5)</f>
        <v>1</v>
      </c>
      <c r="AF29" s="75">
        <f ca="1">COUNTIF($A$5:$A29,$AF$5)</f>
        <v>1</v>
      </c>
      <c r="AG29" s="75">
        <f ca="1">COUNTIF($A$5:$A29,$AG$5)</f>
        <v>3</v>
      </c>
      <c r="AH29" s="75">
        <f ca="1">COUNTIF($A$5:$A29,$AH$5)</f>
        <v>1</v>
      </c>
      <c r="AI29" s="75">
        <f ca="1">COUNTIF($A$5:$A29,$AI$5)</f>
        <v>1</v>
      </c>
      <c r="AJ29" s="75">
        <f ca="1">COUNTIF($A$5:$A29,$AJ$5)</f>
        <v>2</v>
      </c>
      <c r="AK29" s="75">
        <f ca="1">COUNTIF($A$5:$A29,$AK$5)</f>
        <v>0</v>
      </c>
      <c r="AL29" s="75">
        <f ca="1">COUNTIF($A$5:$A29,$AL$5)</f>
        <v>1</v>
      </c>
      <c r="AM29" s="85">
        <f t="shared" si="14"/>
        <v>25</v>
      </c>
      <c r="AN29" s="76">
        <f t="shared" ca="1" si="15"/>
        <v>0</v>
      </c>
      <c r="AO29" s="76" t="str">
        <f ca="1">IF(COUNTIF($A$5:$A29,A29)&gt;1,"R","U")</f>
        <v>R</v>
      </c>
      <c r="AP29" s="76">
        <f t="shared" ca="1" si="2"/>
        <v>16</v>
      </c>
      <c r="AQ29" s="76">
        <f t="shared" ca="1" si="16"/>
        <v>21</v>
      </c>
      <c r="AR29" s="77">
        <f t="shared" ca="1" si="3"/>
        <v>0</v>
      </c>
      <c r="AS29" s="78">
        <f t="shared" si="4"/>
        <v>18</v>
      </c>
      <c r="AT29" s="78">
        <f t="shared" ca="1" si="5"/>
        <v>3</v>
      </c>
      <c r="AU29" s="79">
        <f t="shared" ca="1" si="17"/>
        <v>1.25</v>
      </c>
      <c r="AV29" s="76">
        <f t="shared" ca="1" si="6"/>
        <v>3</v>
      </c>
      <c r="AW29" s="78">
        <f t="shared" si="18"/>
        <v>7</v>
      </c>
      <c r="AX29" s="78">
        <f t="shared" ca="1" si="1"/>
        <v>-3</v>
      </c>
      <c r="AY29" s="79">
        <f t="shared" ca="1" si="8"/>
        <v>0.7142857142857143</v>
      </c>
      <c r="AZ29" s="80" t="str">
        <f t="shared" ca="1" si="9"/>
        <v/>
      </c>
      <c r="BA29" s="77">
        <f t="shared" ca="1" si="10"/>
        <v>1</v>
      </c>
      <c r="BB29" s="76">
        <f ca="1">COUNTIF(BA5:BA29,1)</f>
        <v>1</v>
      </c>
      <c r="BC29" s="76"/>
      <c r="BD29" s="76">
        <f>COUNTIF(BC5:BC29,1)</f>
        <v>0</v>
      </c>
      <c r="BE29" s="76"/>
      <c r="BF29" s="76">
        <f>COUNTIF(BE5:BE29,1)</f>
        <v>0</v>
      </c>
      <c r="BG29" s="76">
        <f t="shared" ca="1" si="11"/>
        <v>1</v>
      </c>
      <c r="BH29" s="78">
        <v>1</v>
      </c>
      <c r="BI29" s="78">
        <f ca="1">BG29-BH29</f>
        <v>0</v>
      </c>
      <c r="BJ29" s="79">
        <f t="shared" ca="1" si="12"/>
        <v>11</v>
      </c>
      <c r="BK29" s="80" t="str">
        <f t="shared" ca="1" si="13"/>
        <v/>
      </c>
      <c r="BL29" s="81"/>
      <c r="BM29" s="82"/>
      <c r="BN29" s="82"/>
      <c r="BO29" s="82"/>
      <c r="BP29" s="82"/>
      <c r="BQ29" s="82"/>
      <c r="BR29" s="82"/>
      <c r="BS29" s="83"/>
      <c r="BT29" s="82"/>
      <c r="BU29" s="82"/>
      <c r="BY29" s="82"/>
      <c r="CA29" s="82"/>
    </row>
    <row r="30" spans="1:79" s="4" customFormat="1">
      <c r="A30" s="57">
        <f t="shared" ca="1" si="0"/>
        <v>22</v>
      </c>
      <c r="B30" s="6">
        <f ca="1">COUNTIF($A$5:A30,$B$5)</f>
        <v>1</v>
      </c>
      <c r="C30" s="6">
        <f ca="1">COUNTIF($A$5:$A30,$C$5)</f>
        <v>0</v>
      </c>
      <c r="D30" s="6">
        <f ca="1">COUNTIF($A$5:$A30,$D$5)</f>
        <v>1</v>
      </c>
      <c r="E30" s="6">
        <f ca="1">COUNTIF($A$5:$A30,$E$5)</f>
        <v>0</v>
      </c>
      <c r="F30" s="6">
        <f ca="1">COUNTIF($A$5:$A30,$F$5)</f>
        <v>1</v>
      </c>
      <c r="G30" s="6">
        <f ca="1">COUNTIF($A$5:$A30,$G$5)</f>
        <v>0</v>
      </c>
      <c r="H30" s="6">
        <f ca="1">COUNTIF($A$5:$A30,$H$5)</f>
        <v>0</v>
      </c>
      <c r="I30" s="6">
        <f ca="1">COUNTIF($A$5:$A30,$I$5)</f>
        <v>1</v>
      </c>
      <c r="J30" s="6">
        <f ca="1">COUNTIF($A$5:$A30,$J$5)</f>
        <v>2</v>
      </c>
      <c r="K30" s="6">
        <f ca="1">COUNTIF($A$5:$A30,$K$5)</f>
        <v>1</v>
      </c>
      <c r="L30" s="6">
        <f ca="1">COUNTIF($A$5:$A30,$L$5)</f>
        <v>1</v>
      </c>
      <c r="M30" s="6">
        <f ca="1">COUNTIF($A$5:$A30,$M$5)</f>
        <v>0</v>
      </c>
      <c r="N30" s="6">
        <f ca="1">COUNTIF($A$5:$A30,$N$5)</f>
        <v>1</v>
      </c>
      <c r="O30" s="6">
        <f ca="1">COUNTIF($A$5:$A30,$O$5)</f>
        <v>1</v>
      </c>
      <c r="P30" s="6">
        <f ca="1">COUNTIF($A$5:$A30,$P$5)</f>
        <v>0</v>
      </c>
      <c r="Q30" s="6">
        <f ca="1">COUNTIF($A$5:$A30,$Q$5)</f>
        <v>1</v>
      </c>
      <c r="R30" s="6">
        <f ca="1">COUNTIF($A$5:$A30,$R$5)</f>
        <v>0</v>
      </c>
      <c r="S30" s="6">
        <f ca="1">COUNTIF($A$5:$A30,$S$5)</f>
        <v>0</v>
      </c>
      <c r="T30" s="6">
        <f ca="1">COUNTIF($A$5:$A30,$T$5)</f>
        <v>1</v>
      </c>
      <c r="U30" s="6">
        <f ca="1">COUNTIF($A$5:$A30,$U$5)</f>
        <v>0</v>
      </c>
      <c r="V30" s="6">
        <f ca="1">COUNTIF($A$5:$A30,$V$5)</f>
        <v>0</v>
      </c>
      <c r="W30" s="6">
        <f ca="1">COUNTIF($A$5:$A30,$W$5)</f>
        <v>1</v>
      </c>
      <c r="X30" s="6">
        <f ca="1">COUNTIF($A$5:$A30,$X$5)</f>
        <v>1</v>
      </c>
      <c r="Y30" s="6">
        <f ca="1">COUNTIF($A$5:$A30,$Y$5)</f>
        <v>1</v>
      </c>
      <c r="Z30" s="6">
        <f ca="1">COUNTIF($A$5:$A30,$Z$5)</f>
        <v>1</v>
      </c>
      <c r="AA30" s="6">
        <f ca="1">COUNTIF($A$5:$A30,$AA$5)</f>
        <v>0</v>
      </c>
      <c r="AB30" s="6">
        <f ca="1">COUNTIF($A$5:$A30,$AB$5)</f>
        <v>0</v>
      </c>
      <c r="AC30" s="6">
        <f ca="1">COUNTIF($A$5:$A30,$AC$5)</f>
        <v>0</v>
      </c>
      <c r="AD30" s="6">
        <f ca="1">COUNTIF($A$5:$A30,$AD$5)</f>
        <v>0</v>
      </c>
      <c r="AE30" s="6">
        <f ca="1">COUNTIF($A$5:$A30,$AE$5)</f>
        <v>1</v>
      </c>
      <c r="AF30" s="6">
        <f ca="1">COUNTIF($A$5:$A30,$AF$5)</f>
        <v>1</v>
      </c>
      <c r="AG30" s="6">
        <f ca="1">COUNTIF($A$5:$A30,$AG$5)</f>
        <v>3</v>
      </c>
      <c r="AH30" s="6">
        <f ca="1">COUNTIF($A$5:$A30,$AH$5)</f>
        <v>1</v>
      </c>
      <c r="AI30" s="6">
        <f ca="1">COUNTIF($A$5:$A30,$AI$5)</f>
        <v>1</v>
      </c>
      <c r="AJ30" s="6">
        <f ca="1">COUNTIF($A$5:$A30,$AJ$5)</f>
        <v>2</v>
      </c>
      <c r="AK30" s="6">
        <f ca="1">COUNTIF($A$5:$A30,$AK$5)</f>
        <v>0</v>
      </c>
      <c r="AL30" s="6">
        <f ca="1">COUNTIF($A$5:$A30,$AL$5)</f>
        <v>1</v>
      </c>
      <c r="AM30" s="21">
        <f t="shared" si="14"/>
        <v>26</v>
      </c>
      <c r="AN30" s="88">
        <f t="shared" ca="1" si="15"/>
        <v>0</v>
      </c>
      <c r="AO30" s="46" t="str">
        <f ca="1">IF(COUNTIF($A$5:$A30,A30)&gt;1,"R","U")</f>
        <v>U</v>
      </c>
      <c r="AP30" s="46">
        <f t="shared" ref="AP30:AP36" ca="1" si="19">COUNTIF(B30:AL30,"0")</f>
        <v>15</v>
      </c>
      <c r="AQ30" s="46">
        <f t="shared" ref="AQ30:AQ36" ca="1" si="20">COUNTIF(B30:AL30,"&gt;0")</f>
        <v>22</v>
      </c>
      <c r="AR30" s="89">
        <f t="shared" ca="1" si="3"/>
        <v>0</v>
      </c>
      <c r="AS30" s="40">
        <f t="shared" ref="AS30:AS36" si="21">IF(AW30&gt;AW29,AS29,AS29+1)</f>
        <v>18</v>
      </c>
      <c r="AT30" s="27">
        <f t="shared" ref="AT30:AT36" ca="1" si="22">AQ30-AS30</f>
        <v>4</v>
      </c>
      <c r="AU30" s="67">
        <f t="shared" ref="AU30:AU36" ca="1" si="23">SUM(35-AP29+1)/AP29</f>
        <v>1.25</v>
      </c>
      <c r="AV30" s="46">
        <f t="shared" ref="AV30:AV36" ca="1" si="24">COUNTIF(B30:AL30,"&gt;1")</f>
        <v>3</v>
      </c>
      <c r="AW30" s="40">
        <f>ROUND(0.3*$AM30,0)</f>
        <v>8</v>
      </c>
      <c r="AX30" s="27">
        <f t="shared" ca="1" si="1"/>
        <v>-4</v>
      </c>
      <c r="AY30" s="67">
        <f t="shared" ca="1" si="8"/>
        <v>0.7142857142857143</v>
      </c>
      <c r="AZ30" s="68" t="str">
        <f t="shared" ca="1" si="9"/>
        <v/>
      </c>
      <c r="BA30" s="45">
        <f t="shared" ca="1" si="10"/>
        <v>0</v>
      </c>
      <c r="BB30" s="46">
        <f t="shared" ref="BB30:BB32" ca="1" si="25">COUNTIF(BA7:BA30,1)</f>
        <v>1</v>
      </c>
      <c r="BC30" s="46"/>
      <c r="BD30" s="46">
        <f t="shared" ref="BD30:BD32" si="26">COUNTIF(BC7:BC30,1)</f>
        <v>0</v>
      </c>
      <c r="BE30" s="46"/>
      <c r="BF30" s="46">
        <f t="shared" ref="BF30:BF32" si="27">COUNTIF(BE7:BE30,1)</f>
        <v>0</v>
      </c>
      <c r="BG30" s="46">
        <f t="shared" ca="1" si="11"/>
        <v>1</v>
      </c>
      <c r="BH30" s="40"/>
      <c r="BI30" s="27"/>
      <c r="BJ30" s="67">
        <f t="shared" ca="1" si="12"/>
        <v>11</v>
      </c>
      <c r="BK30" s="68" t="str">
        <f t="shared" ca="1" si="13"/>
        <v/>
      </c>
      <c r="BL30" s="47"/>
      <c r="BM30" s="87"/>
      <c r="BN30" s="87"/>
      <c r="BO30" s="87"/>
      <c r="BP30" s="87"/>
      <c r="BQ30" s="87"/>
      <c r="BR30" s="87"/>
      <c r="BS30" s="32"/>
      <c r="BT30" s="87"/>
      <c r="BU30" s="87"/>
      <c r="BY30" s="87"/>
      <c r="CA30" s="87"/>
    </row>
    <row r="31" spans="1:79" s="4" customFormat="1">
      <c r="A31" s="57">
        <f t="shared" ca="1" si="0"/>
        <v>33</v>
      </c>
      <c r="B31" s="6">
        <f ca="1">COUNTIF($A$5:A31,$B$5)</f>
        <v>1</v>
      </c>
      <c r="C31" s="6">
        <f ca="1">COUNTIF($A$5:$A31,$C$5)</f>
        <v>0</v>
      </c>
      <c r="D31" s="6">
        <f ca="1">COUNTIF($A$5:$A31,$D$5)</f>
        <v>1</v>
      </c>
      <c r="E31" s="6">
        <f ca="1">COUNTIF($A$5:$A31,$E$5)</f>
        <v>0</v>
      </c>
      <c r="F31" s="6">
        <f ca="1">COUNTIF($A$5:$A31,$F$5)</f>
        <v>1</v>
      </c>
      <c r="G31" s="6">
        <f ca="1">COUNTIF($A$5:$A31,$G$5)</f>
        <v>0</v>
      </c>
      <c r="H31" s="6">
        <f ca="1">COUNTIF($A$5:$A31,$H$5)</f>
        <v>0</v>
      </c>
      <c r="I31" s="6">
        <f ca="1">COUNTIF($A$5:$A31,$I$5)</f>
        <v>1</v>
      </c>
      <c r="J31" s="6">
        <f ca="1">COUNTIF($A$5:$A31,$J$5)</f>
        <v>2</v>
      </c>
      <c r="K31" s="6">
        <f ca="1">COUNTIF($A$5:$A31,$K$5)</f>
        <v>1</v>
      </c>
      <c r="L31" s="6">
        <f ca="1">COUNTIF($A$5:$A31,$L$5)</f>
        <v>1</v>
      </c>
      <c r="M31" s="6">
        <f ca="1">COUNTIF($A$5:$A31,$M$5)</f>
        <v>0</v>
      </c>
      <c r="N31" s="6">
        <f ca="1">COUNTIF($A$5:$A31,$N$5)</f>
        <v>1</v>
      </c>
      <c r="O31" s="6">
        <f ca="1">COUNTIF($A$5:$A31,$O$5)</f>
        <v>1</v>
      </c>
      <c r="P31" s="6">
        <f ca="1">COUNTIF($A$5:$A31,$P$5)</f>
        <v>0</v>
      </c>
      <c r="Q31" s="6">
        <f ca="1">COUNTIF($A$5:$A31,$Q$5)</f>
        <v>1</v>
      </c>
      <c r="R31" s="6">
        <f ca="1">COUNTIF($A$5:$A31,$R$5)</f>
        <v>0</v>
      </c>
      <c r="S31" s="6">
        <f ca="1">COUNTIF($A$5:$A31,$S$5)</f>
        <v>0</v>
      </c>
      <c r="T31" s="6">
        <f ca="1">COUNTIF($A$5:$A31,$T$5)</f>
        <v>1</v>
      </c>
      <c r="U31" s="6">
        <f ca="1">COUNTIF($A$5:$A31,$U$5)</f>
        <v>0</v>
      </c>
      <c r="V31" s="6">
        <f ca="1">COUNTIF($A$5:$A31,$V$5)</f>
        <v>0</v>
      </c>
      <c r="W31" s="6">
        <f ca="1">COUNTIF($A$5:$A31,$W$5)</f>
        <v>1</v>
      </c>
      <c r="X31" s="6">
        <f ca="1">COUNTIF($A$5:$A31,$X$5)</f>
        <v>1</v>
      </c>
      <c r="Y31" s="6">
        <f ca="1">COUNTIF($A$5:$A31,$Y$5)</f>
        <v>1</v>
      </c>
      <c r="Z31" s="6">
        <f ca="1">COUNTIF($A$5:$A31,$Z$5)</f>
        <v>1</v>
      </c>
      <c r="AA31" s="6">
        <f ca="1">COUNTIF($A$5:$A31,$AA$5)</f>
        <v>0</v>
      </c>
      <c r="AB31" s="6">
        <f ca="1">COUNTIF($A$5:$A31,$AB$5)</f>
        <v>0</v>
      </c>
      <c r="AC31" s="6">
        <f ca="1">COUNTIF($A$5:$A31,$AC$5)</f>
        <v>0</v>
      </c>
      <c r="AD31" s="6">
        <f ca="1">COUNTIF($A$5:$A31,$AD$5)</f>
        <v>0</v>
      </c>
      <c r="AE31" s="6">
        <f ca="1">COUNTIF($A$5:$A31,$AE$5)</f>
        <v>1</v>
      </c>
      <c r="AF31" s="6">
        <f ca="1">COUNTIF($A$5:$A31,$AF$5)</f>
        <v>1</v>
      </c>
      <c r="AG31" s="6">
        <f ca="1">COUNTIF($A$5:$A31,$AG$5)</f>
        <v>3</v>
      </c>
      <c r="AH31" s="6">
        <f ca="1">COUNTIF($A$5:$A31,$AH$5)</f>
        <v>2</v>
      </c>
      <c r="AI31" s="6">
        <f ca="1">COUNTIF($A$5:$A31,$AI$5)</f>
        <v>1</v>
      </c>
      <c r="AJ31" s="6">
        <f ca="1">COUNTIF($A$5:$A31,$AJ$5)</f>
        <v>2</v>
      </c>
      <c r="AK31" s="6">
        <f ca="1">COUNTIF($A$5:$A31,$AK$5)</f>
        <v>0</v>
      </c>
      <c r="AL31" s="6">
        <f ca="1">COUNTIF($A$5:$A31,$AL$5)</f>
        <v>1</v>
      </c>
      <c r="AM31" s="21">
        <f t="shared" si="14"/>
        <v>27</v>
      </c>
      <c r="AN31" s="88">
        <f t="shared" ca="1" si="15"/>
        <v>0</v>
      </c>
      <c r="AO31" s="46" t="str">
        <f ca="1">IF(COUNTIF($A$5:$A31,A31)&gt;1,"R","U")</f>
        <v>R</v>
      </c>
      <c r="AP31" s="46">
        <f t="shared" ca="1" si="19"/>
        <v>15</v>
      </c>
      <c r="AQ31" s="46">
        <f t="shared" ca="1" si="20"/>
        <v>22</v>
      </c>
      <c r="AR31" s="89" t="str">
        <f t="shared" ca="1" si="3"/>
        <v>U</v>
      </c>
      <c r="AS31" s="40">
        <f t="shared" si="21"/>
        <v>19</v>
      </c>
      <c r="AT31" s="27">
        <f t="shared" ca="1" si="22"/>
        <v>3</v>
      </c>
      <c r="AU31" s="67">
        <f t="shared" ca="1" si="23"/>
        <v>1.4</v>
      </c>
      <c r="AV31" s="46">
        <f t="shared" ca="1" si="24"/>
        <v>4</v>
      </c>
      <c r="AW31" s="40">
        <f t="shared" ref="AW31:AW32" si="28">ROUND(0.3*$AM31,0)</f>
        <v>8</v>
      </c>
      <c r="AX31" s="27">
        <f t="shared" ca="1" si="1"/>
        <v>-3</v>
      </c>
      <c r="AY31" s="67">
        <f t="shared" ca="1" si="8"/>
        <v>0.63636363636363635</v>
      </c>
      <c r="AZ31" s="68" t="str">
        <f t="shared" ca="1" si="9"/>
        <v/>
      </c>
      <c r="BA31" s="45">
        <f t="shared" ca="1" si="10"/>
        <v>0</v>
      </c>
      <c r="BB31" s="46">
        <f t="shared" ca="1" si="25"/>
        <v>1</v>
      </c>
      <c r="BC31" s="46"/>
      <c r="BD31" s="46">
        <f t="shared" si="26"/>
        <v>0</v>
      </c>
      <c r="BE31" s="46"/>
      <c r="BF31" s="46">
        <f t="shared" si="27"/>
        <v>0</v>
      </c>
      <c r="BG31" s="46">
        <f t="shared" ca="1" si="11"/>
        <v>1</v>
      </c>
      <c r="BH31" s="40"/>
      <c r="BI31" s="27"/>
      <c r="BJ31" s="67">
        <f t="shared" ca="1" si="12"/>
        <v>11</v>
      </c>
      <c r="BK31" s="68" t="str">
        <f t="shared" ca="1" si="13"/>
        <v/>
      </c>
      <c r="BL31" s="47"/>
      <c r="BM31" s="87"/>
      <c r="BN31" s="87"/>
      <c r="BO31" s="87"/>
      <c r="BP31" s="87"/>
      <c r="BQ31" s="87"/>
      <c r="BR31" s="87"/>
      <c r="BS31" s="32"/>
      <c r="BT31" s="87"/>
      <c r="BU31" s="87"/>
      <c r="BY31" s="87"/>
      <c r="CA31" s="87"/>
    </row>
    <row r="32" spans="1:79" s="4" customFormat="1">
      <c r="A32" s="57">
        <f t="shared" ca="1" si="0"/>
        <v>10</v>
      </c>
      <c r="B32" s="6">
        <f ca="1">COUNTIF($A$5:A32,$B$5)</f>
        <v>1</v>
      </c>
      <c r="C32" s="6">
        <f ca="1">COUNTIF($A$5:$A32,$C$5)</f>
        <v>0</v>
      </c>
      <c r="D32" s="6">
        <f ca="1">COUNTIF($A$5:$A32,$D$5)</f>
        <v>1</v>
      </c>
      <c r="E32" s="6">
        <f ca="1">COUNTIF($A$5:$A32,$E$5)</f>
        <v>0</v>
      </c>
      <c r="F32" s="6">
        <f ca="1">COUNTIF($A$5:$A32,$F$5)</f>
        <v>1</v>
      </c>
      <c r="G32" s="6">
        <f ca="1">COUNTIF($A$5:$A32,$G$5)</f>
        <v>0</v>
      </c>
      <c r="H32" s="6">
        <f ca="1">COUNTIF($A$5:$A32,$H$5)</f>
        <v>0</v>
      </c>
      <c r="I32" s="6">
        <f ca="1">COUNTIF($A$5:$A32,$I$5)</f>
        <v>1</v>
      </c>
      <c r="J32" s="6">
        <f ca="1">COUNTIF($A$5:$A32,$J$5)</f>
        <v>2</v>
      </c>
      <c r="K32" s="6">
        <f ca="1">COUNTIF($A$5:$A32,$K$5)</f>
        <v>2</v>
      </c>
      <c r="L32" s="6">
        <f ca="1">COUNTIF($A$5:$A32,$L$5)</f>
        <v>1</v>
      </c>
      <c r="M32" s="6">
        <f ca="1">COUNTIF($A$5:$A32,$M$5)</f>
        <v>0</v>
      </c>
      <c r="N32" s="6">
        <f ca="1">COUNTIF($A$5:$A32,$N$5)</f>
        <v>1</v>
      </c>
      <c r="O32" s="6">
        <f ca="1">COUNTIF($A$5:$A32,$O$5)</f>
        <v>1</v>
      </c>
      <c r="P32" s="6">
        <f ca="1">COUNTIF($A$5:$A32,$P$5)</f>
        <v>0</v>
      </c>
      <c r="Q32" s="6">
        <f ca="1">COUNTIF($A$5:$A32,$Q$5)</f>
        <v>1</v>
      </c>
      <c r="R32" s="6">
        <f ca="1">COUNTIF($A$5:$A32,$R$5)</f>
        <v>0</v>
      </c>
      <c r="S32" s="6">
        <f ca="1">COUNTIF($A$5:$A32,$S$5)</f>
        <v>0</v>
      </c>
      <c r="T32" s="6">
        <f ca="1">COUNTIF($A$5:$A32,$T$5)</f>
        <v>1</v>
      </c>
      <c r="U32" s="6">
        <f ca="1">COUNTIF($A$5:$A32,$U$5)</f>
        <v>0</v>
      </c>
      <c r="V32" s="6">
        <f ca="1">COUNTIF($A$5:$A32,$V$5)</f>
        <v>0</v>
      </c>
      <c r="W32" s="6">
        <f ca="1">COUNTIF($A$5:$A32,$W$5)</f>
        <v>1</v>
      </c>
      <c r="X32" s="6">
        <f ca="1">COUNTIF($A$5:$A32,$X$5)</f>
        <v>1</v>
      </c>
      <c r="Y32" s="6">
        <f ca="1">COUNTIF($A$5:$A32,$Y$5)</f>
        <v>1</v>
      </c>
      <c r="Z32" s="6">
        <f ca="1">COUNTIF($A$5:$A32,$Z$5)</f>
        <v>1</v>
      </c>
      <c r="AA32" s="6">
        <f ca="1">COUNTIF($A$5:$A32,$AA$5)</f>
        <v>0</v>
      </c>
      <c r="AB32" s="6">
        <f ca="1">COUNTIF($A$5:$A32,$AB$5)</f>
        <v>0</v>
      </c>
      <c r="AC32" s="6">
        <f ca="1">COUNTIF($A$5:$A32,$AC$5)</f>
        <v>0</v>
      </c>
      <c r="AD32" s="6">
        <f ca="1">COUNTIF($A$5:$A32,$AD$5)</f>
        <v>0</v>
      </c>
      <c r="AE32" s="6">
        <f ca="1">COUNTIF($A$5:$A32,$AE$5)</f>
        <v>1</v>
      </c>
      <c r="AF32" s="6">
        <f ca="1">COUNTIF($A$5:$A32,$AF$5)</f>
        <v>1</v>
      </c>
      <c r="AG32" s="6">
        <f ca="1">COUNTIF($A$5:$A32,$AG$5)</f>
        <v>3</v>
      </c>
      <c r="AH32" s="6">
        <f ca="1">COUNTIF($A$5:$A32,$AH$5)</f>
        <v>2</v>
      </c>
      <c r="AI32" s="6">
        <f ca="1">COUNTIF($A$5:$A32,$AI$5)</f>
        <v>1</v>
      </c>
      <c r="AJ32" s="6">
        <f ca="1">COUNTIF($A$5:$A32,$AJ$5)</f>
        <v>2</v>
      </c>
      <c r="AK32" s="6">
        <f ca="1">COUNTIF($A$5:$A32,$AK$5)</f>
        <v>0</v>
      </c>
      <c r="AL32" s="6">
        <f ca="1">COUNTIF($A$5:$A32,$AL$5)</f>
        <v>1</v>
      </c>
      <c r="AM32" s="21">
        <f t="shared" si="14"/>
        <v>28</v>
      </c>
      <c r="AN32" s="88">
        <f t="shared" ca="1" si="15"/>
        <v>0</v>
      </c>
      <c r="AO32" s="46" t="str">
        <f ca="1">IF(COUNTIF($A$5:$A32,A32)&gt;1,"R","U")</f>
        <v>R</v>
      </c>
      <c r="AP32" s="46">
        <f t="shared" ca="1" si="19"/>
        <v>15</v>
      </c>
      <c r="AQ32" s="46">
        <f t="shared" ca="1" si="20"/>
        <v>22</v>
      </c>
      <c r="AR32" s="89" t="str">
        <f t="shared" ca="1" si="3"/>
        <v>U</v>
      </c>
      <c r="AS32" s="40">
        <f t="shared" si="21"/>
        <v>20</v>
      </c>
      <c r="AT32" s="27">
        <f t="shared" ca="1" si="22"/>
        <v>2</v>
      </c>
      <c r="AU32" s="67">
        <f t="shared" ca="1" si="23"/>
        <v>1.4</v>
      </c>
      <c r="AV32" s="46">
        <f t="shared" ca="1" si="24"/>
        <v>5</v>
      </c>
      <c r="AW32" s="40">
        <f t="shared" si="28"/>
        <v>8</v>
      </c>
      <c r="AX32" s="27">
        <f t="shared" ca="1" si="1"/>
        <v>-2</v>
      </c>
      <c r="AY32" s="67">
        <f t="shared" ca="1" si="8"/>
        <v>0.63636363636363635</v>
      </c>
      <c r="AZ32" s="68" t="str">
        <f t="shared" ca="1" si="9"/>
        <v/>
      </c>
      <c r="BA32" s="45">
        <f t="shared" ca="1" si="10"/>
        <v>0</v>
      </c>
      <c r="BB32" s="46">
        <f t="shared" ca="1" si="25"/>
        <v>1</v>
      </c>
      <c r="BC32" s="46"/>
      <c r="BD32" s="46">
        <f t="shared" si="26"/>
        <v>0</v>
      </c>
      <c r="BE32" s="46"/>
      <c r="BF32" s="46">
        <f t="shared" si="27"/>
        <v>0</v>
      </c>
      <c r="BG32" s="46">
        <f t="shared" ca="1" si="11"/>
        <v>1</v>
      </c>
      <c r="BH32" s="40"/>
      <c r="BI32" s="27"/>
      <c r="BJ32" s="67">
        <f t="shared" ca="1" si="12"/>
        <v>8</v>
      </c>
      <c r="BK32" s="68" t="str">
        <f t="shared" ca="1" si="13"/>
        <v/>
      </c>
      <c r="BL32" s="47"/>
      <c r="BM32" s="87"/>
      <c r="BN32" s="87"/>
      <c r="BO32" s="87"/>
      <c r="BP32" s="87"/>
      <c r="BQ32" s="87"/>
      <c r="BR32" s="87"/>
      <c r="BS32" s="32"/>
      <c r="BT32" s="87"/>
      <c r="BU32" s="87"/>
      <c r="BY32" s="87"/>
      <c r="CA32" s="87"/>
    </row>
    <row r="33" spans="1:79" s="4" customFormat="1">
      <c r="A33" s="57">
        <f t="shared" ca="1" si="0"/>
        <v>10</v>
      </c>
      <c r="B33" s="6">
        <f ca="1">COUNTIF($A$5:A33,$B$5)</f>
        <v>1</v>
      </c>
      <c r="C33" s="6">
        <f ca="1">COUNTIF($A$5:$A33,$C$5)</f>
        <v>0</v>
      </c>
      <c r="D33" s="6">
        <f ca="1">COUNTIF($A$5:$A33,$D$5)</f>
        <v>1</v>
      </c>
      <c r="E33" s="6">
        <f ca="1">COUNTIF($A$5:$A33,$E$5)</f>
        <v>0</v>
      </c>
      <c r="F33" s="6">
        <f ca="1">COUNTIF($A$5:$A33,$F$5)</f>
        <v>1</v>
      </c>
      <c r="G33" s="6">
        <f ca="1">COUNTIF($A$5:$A33,$G$5)</f>
        <v>0</v>
      </c>
      <c r="H33" s="6">
        <f ca="1">COUNTIF($A$5:$A33,$H$5)</f>
        <v>0</v>
      </c>
      <c r="I33" s="6">
        <f ca="1">COUNTIF($A$5:$A33,$I$5)</f>
        <v>1</v>
      </c>
      <c r="J33" s="6">
        <f ca="1">COUNTIF($A$5:$A33,$J$5)</f>
        <v>2</v>
      </c>
      <c r="K33" s="6">
        <f ca="1">COUNTIF($A$5:$A33,$K$5)</f>
        <v>3</v>
      </c>
      <c r="L33" s="6">
        <f ca="1">COUNTIF($A$5:$A33,$L$5)</f>
        <v>1</v>
      </c>
      <c r="M33" s="6">
        <f ca="1">COUNTIF($A$5:$A33,$M$5)</f>
        <v>0</v>
      </c>
      <c r="N33" s="6">
        <f ca="1">COUNTIF($A$5:$A33,$N$5)</f>
        <v>1</v>
      </c>
      <c r="O33" s="6">
        <f ca="1">COUNTIF($A$5:$A33,$O$5)</f>
        <v>1</v>
      </c>
      <c r="P33" s="6">
        <f ca="1">COUNTIF($A$5:$A33,$P$5)</f>
        <v>0</v>
      </c>
      <c r="Q33" s="6">
        <f ca="1">COUNTIF($A$5:$A33,$Q$5)</f>
        <v>1</v>
      </c>
      <c r="R33" s="6">
        <f ca="1">COUNTIF($A$5:$A33,$R$5)</f>
        <v>0</v>
      </c>
      <c r="S33" s="6">
        <f ca="1">COUNTIF($A$5:$A33,$S$5)</f>
        <v>0</v>
      </c>
      <c r="T33" s="6">
        <f ca="1">COUNTIF($A$5:$A33,$T$5)</f>
        <v>1</v>
      </c>
      <c r="U33" s="6">
        <f ca="1">COUNTIF($A$5:$A33,$U$5)</f>
        <v>0</v>
      </c>
      <c r="V33" s="6">
        <f ca="1">COUNTIF($A$5:$A33,$V$5)</f>
        <v>0</v>
      </c>
      <c r="W33" s="6">
        <f ca="1">COUNTIF($A$5:$A33,$W$5)</f>
        <v>1</v>
      </c>
      <c r="X33" s="6">
        <f ca="1">COUNTIF($A$5:$A33,$X$5)</f>
        <v>1</v>
      </c>
      <c r="Y33" s="6">
        <f ca="1">COUNTIF($A$5:$A33,$Y$5)</f>
        <v>1</v>
      </c>
      <c r="Z33" s="6">
        <f ca="1">COUNTIF($A$5:$A33,$Z$5)</f>
        <v>1</v>
      </c>
      <c r="AA33" s="6">
        <f ca="1">COUNTIF($A$5:$A33,$AA$5)</f>
        <v>0</v>
      </c>
      <c r="AB33" s="6">
        <f ca="1">COUNTIF($A$5:$A33,$AB$5)</f>
        <v>0</v>
      </c>
      <c r="AC33" s="6">
        <f ca="1">COUNTIF($A$5:$A33,$AC$5)</f>
        <v>0</v>
      </c>
      <c r="AD33" s="6">
        <f ca="1">COUNTIF($A$5:$A33,$AD$5)</f>
        <v>0</v>
      </c>
      <c r="AE33" s="6">
        <f ca="1">COUNTIF($A$5:$A33,$AE$5)</f>
        <v>1</v>
      </c>
      <c r="AF33" s="6">
        <f ca="1">COUNTIF($A$5:$A33,$AF$5)</f>
        <v>1</v>
      </c>
      <c r="AG33" s="6">
        <f ca="1">COUNTIF($A$5:$A33,$AG$5)</f>
        <v>3</v>
      </c>
      <c r="AH33" s="6">
        <f ca="1">COUNTIF($A$5:$A33,$AH$5)</f>
        <v>2</v>
      </c>
      <c r="AI33" s="6">
        <f ca="1">COUNTIF($A$5:$A33,$AI$5)</f>
        <v>1</v>
      </c>
      <c r="AJ33" s="6">
        <f ca="1">COUNTIF($A$5:$A33,$AJ$5)</f>
        <v>2</v>
      </c>
      <c r="AK33" s="6">
        <f ca="1">COUNTIF($A$5:$A33,$AK$5)</f>
        <v>0</v>
      </c>
      <c r="AL33" s="6">
        <f ca="1">COUNTIF($A$5:$A33,$AL$5)</f>
        <v>1</v>
      </c>
      <c r="AM33" s="21">
        <f t="shared" si="14"/>
        <v>29</v>
      </c>
      <c r="AN33" s="88">
        <f t="shared" ca="1" si="15"/>
        <v>0</v>
      </c>
      <c r="AO33" s="46" t="str">
        <f ca="1">IF(COUNTIF($A$5:$A33,A33)&gt;1,"R","U")</f>
        <v>R</v>
      </c>
      <c r="AP33" s="46">
        <f t="shared" ca="1" si="19"/>
        <v>15</v>
      </c>
      <c r="AQ33" s="46">
        <f t="shared" ca="1" si="20"/>
        <v>22</v>
      </c>
      <c r="AR33" s="89">
        <f t="shared" ca="1" si="3"/>
        <v>0</v>
      </c>
      <c r="AS33" s="40">
        <f t="shared" si="21"/>
        <v>20</v>
      </c>
      <c r="AT33" s="27">
        <f t="shared" ca="1" si="22"/>
        <v>2</v>
      </c>
      <c r="AU33" s="67">
        <f t="shared" ca="1" si="23"/>
        <v>1.4</v>
      </c>
      <c r="AV33" s="46">
        <f t="shared" ca="1" si="24"/>
        <v>5</v>
      </c>
      <c r="AW33" s="40">
        <f>ROUND(0.32*$AM33,0)</f>
        <v>9</v>
      </c>
      <c r="AX33" s="27">
        <f t="shared" ca="1" si="1"/>
        <v>-2</v>
      </c>
      <c r="AY33" s="67">
        <f t="shared" ca="1" si="8"/>
        <v>0.63636363636363635</v>
      </c>
      <c r="AZ33" s="68" t="str">
        <f t="shared" ca="1" si="9"/>
        <v/>
      </c>
      <c r="BA33" s="45">
        <f t="shared" ca="1" si="10"/>
        <v>1</v>
      </c>
      <c r="BB33" s="46">
        <f t="shared" ref="BB33:BB36" ca="1" si="29">COUNTIF(BA1:BA33,1)</f>
        <v>2</v>
      </c>
      <c r="BC33" s="46"/>
      <c r="BD33" s="46">
        <f t="shared" ref="BD33:BD36" si="30">COUNTIF(BC1:BC33,1)</f>
        <v>0</v>
      </c>
      <c r="BE33" s="46"/>
      <c r="BF33" s="46">
        <f t="shared" ref="BF33:BF36" si="31">COUNTIF(BE1:BE33,1)</f>
        <v>0</v>
      </c>
      <c r="BG33" s="46">
        <f t="shared" ca="1" si="11"/>
        <v>2</v>
      </c>
      <c r="BH33" s="40"/>
      <c r="BI33" s="27"/>
      <c r="BJ33" s="67">
        <f t="shared" ca="1" si="12"/>
        <v>6.2</v>
      </c>
      <c r="BK33" s="68" t="str">
        <f t="shared" ca="1" si="13"/>
        <v/>
      </c>
      <c r="BL33" s="47"/>
      <c r="BM33" s="87"/>
      <c r="BN33" s="87"/>
      <c r="BO33" s="87"/>
      <c r="BP33" s="87"/>
      <c r="BQ33" s="87"/>
      <c r="BR33" s="87"/>
      <c r="BS33" s="32"/>
      <c r="BT33" s="87"/>
      <c r="BU33" s="87"/>
      <c r="BY33" s="87"/>
      <c r="CA33" s="87"/>
    </row>
    <row r="34" spans="1:79" s="4" customFormat="1">
      <c r="A34" s="57">
        <f t="shared" ca="1" si="0"/>
        <v>19</v>
      </c>
      <c r="B34" s="6">
        <f ca="1">COUNTIF($A$5:A34,$B$5)</f>
        <v>1</v>
      </c>
      <c r="C34" s="6">
        <f ca="1">COUNTIF($A$5:$A34,$C$5)</f>
        <v>0</v>
      </c>
      <c r="D34" s="6">
        <f ca="1">COUNTIF($A$5:$A34,$D$5)</f>
        <v>1</v>
      </c>
      <c r="E34" s="6">
        <f ca="1">COUNTIF($A$5:$A34,$E$5)</f>
        <v>0</v>
      </c>
      <c r="F34" s="6">
        <f ca="1">COUNTIF($A$5:$A34,$F$5)</f>
        <v>1</v>
      </c>
      <c r="G34" s="6">
        <f ca="1">COUNTIF($A$5:$A34,$G$5)</f>
        <v>0</v>
      </c>
      <c r="H34" s="6">
        <f ca="1">COUNTIF($A$5:$A34,$H$5)</f>
        <v>0</v>
      </c>
      <c r="I34" s="6">
        <f ca="1">COUNTIF($A$5:$A34,$I$5)</f>
        <v>1</v>
      </c>
      <c r="J34" s="6">
        <f ca="1">COUNTIF($A$5:$A34,$J$5)</f>
        <v>2</v>
      </c>
      <c r="K34" s="6">
        <f ca="1">COUNTIF($A$5:$A34,$K$5)</f>
        <v>3</v>
      </c>
      <c r="L34" s="6">
        <f ca="1">COUNTIF($A$5:$A34,$L$5)</f>
        <v>1</v>
      </c>
      <c r="M34" s="6">
        <f ca="1">COUNTIF($A$5:$A34,$M$5)</f>
        <v>0</v>
      </c>
      <c r="N34" s="6">
        <f ca="1">COUNTIF($A$5:$A34,$N$5)</f>
        <v>1</v>
      </c>
      <c r="O34" s="6">
        <f ca="1">COUNTIF($A$5:$A34,$O$5)</f>
        <v>1</v>
      </c>
      <c r="P34" s="6">
        <f ca="1">COUNTIF($A$5:$A34,$P$5)</f>
        <v>0</v>
      </c>
      <c r="Q34" s="6">
        <f ca="1">COUNTIF($A$5:$A34,$Q$5)</f>
        <v>1</v>
      </c>
      <c r="R34" s="6">
        <f ca="1">COUNTIF($A$5:$A34,$R$5)</f>
        <v>0</v>
      </c>
      <c r="S34" s="6">
        <f ca="1">COUNTIF($A$5:$A34,$S$5)</f>
        <v>0</v>
      </c>
      <c r="T34" s="6">
        <f ca="1">COUNTIF($A$5:$A34,$T$5)</f>
        <v>2</v>
      </c>
      <c r="U34" s="6">
        <f ca="1">COUNTIF($A$5:$A34,$U$5)</f>
        <v>0</v>
      </c>
      <c r="V34" s="6">
        <f ca="1">COUNTIF($A$5:$A34,$V$5)</f>
        <v>0</v>
      </c>
      <c r="W34" s="6">
        <f ca="1">COUNTIF($A$5:$A34,$W$5)</f>
        <v>1</v>
      </c>
      <c r="X34" s="6">
        <f ca="1">COUNTIF($A$5:$A34,$X$5)</f>
        <v>1</v>
      </c>
      <c r="Y34" s="6">
        <f ca="1">COUNTIF($A$5:$A34,$Y$5)</f>
        <v>1</v>
      </c>
      <c r="Z34" s="6">
        <f ca="1">COUNTIF($A$5:$A34,$Z$5)</f>
        <v>1</v>
      </c>
      <c r="AA34" s="6">
        <f ca="1">COUNTIF($A$5:$A34,$AA$5)</f>
        <v>0</v>
      </c>
      <c r="AB34" s="6">
        <f ca="1">COUNTIF($A$5:$A34,$AB$5)</f>
        <v>0</v>
      </c>
      <c r="AC34" s="6">
        <f ca="1">COUNTIF($A$5:$A34,$AC$5)</f>
        <v>0</v>
      </c>
      <c r="AD34" s="6">
        <f ca="1">COUNTIF($A$5:$A34,$AD$5)</f>
        <v>0</v>
      </c>
      <c r="AE34" s="6">
        <f ca="1">COUNTIF($A$5:$A34,$AE$5)</f>
        <v>1</v>
      </c>
      <c r="AF34" s="6">
        <f ca="1">COUNTIF($A$5:$A34,$AF$5)</f>
        <v>1</v>
      </c>
      <c r="AG34" s="6">
        <f ca="1">COUNTIF($A$5:$A34,$AG$5)</f>
        <v>3</v>
      </c>
      <c r="AH34" s="6">
        <f ca="1">COUNTIF($A$5:$A34,$AH$5)</f>
        <v>2</v>
      </c>
      <c r="AI34" s="6">
        <f ca="1">COUNTIF($A$5:$A34,$AI$5)</f>
        <v>1</v>
      </c>
      <c r="AJ34" s="6">
        <f ca="1">COUNTIF($A$5:$A34,$AJ$5)</f>
        <v>2</v>
      </c>
      <c r="AK34" s="6">
        <f ca="1">COUNTIF($A$5:$A34,$AK$5)</f>
        <v>0</v>
      </c>
      <c r="AL34" s="6">
        <f ca="1">COUNTIF($A$5:$A34,$AL$5)</f>
        <v>1</v>
      </c>
      <c r="AM34" s="21">
        <f t="shared" si="14"/>
        <v>30</v>
      </c>
      <c r="AN34" s="88">
        <f t="shared" ca="1" si="15"/>
        <v>0</v>
      </c>
      <c r="AO34" s="46" t="str">
        <f ca="1">IF(COUNTIF($A$5:$A34,A34)&gt;1,"R","U")</f>
        <v>R</v>
      </c>
      <c r="AP34" s="46">
        <f t="shared" ca="1" si="19"/>
        <v>15</v>
      </c>
      <c r="AQ34" s="46">
        <f t="shared" ca="1" si="20"/>
        <v>22</v>
      </c>
      <c r="AR34" s="89" t="str">
        <f t="shared" ca="1" si="3"/>
        <v>U</v>
      </c>
      <c r="AS34" s="40">
        <f t="shared" si="21"/>
        <v>20</v>
      </c>
      <c r="AT34" s="27">
        <f t="shared" ca="1" si="22"/>
        <v>2</v>
      </c>
      <c r="AU34" s="67">
        <f t="shared" ca="1" si="23"/>
        <v>1.4</v>
      </c>
      <c r="AV34" s="46">
        <f t="shared" ca="1" si="24"/>
        <v>6</v>
      </c>
      <c r="AW34" s="40">
        <f t="shared" ref="AW34:AW36" si="32">ROUND(0.32*$AM34,0)</f>
        <v>10</v>
      </c>
      <c r="AX34" s="27">
        <f t="shared" ca="1" si="1"/>
        <v>-2</v>
      </c>
      <c r="AY34" s="67">
        <f t="shared" ca="1" si="8"/>
        <v>0.63636363636363635</v>
      </c>
      <c r="AZ34" s="68" t="str">
        <f t="shared" ca="1" si="9"/>
        <v/>
      </c>
      <c r="BA34" s="45">
        <f t="shared" ca="1" si="10"/>
        <v>0</v>
      </c>
      <c r="BB34" s="46">
        <f t="shared" ca="1" si="29"/>
        <v>2</v>
      </c>
      <c r="BC34" s="46"/>
      <c r="BD34" s="46">
        <f t="shared" si="30"/>
        <v>0</v>
      </c>
      <c r="BE34" s="46"/>
      <c r="BF34" s="46">
        <f t="shared" si="31"/>
        <v>0</v>
      </c>
      <c r="BG34" s="46">
        <f t="shared" ca="1" si="11"/>
        <v>2</v>
      </c>
      <c r="BH34" s="40"/>
      <c r="BI34" s="27"/>
      <c r="BJ34" s="67">
        <f t="shared" ca="1" si="12"/>
        <v>6.2</v>
      </c>
      <c r="BK34" s="68" t="str">
        <f t="shared" ca="1" si="13"/>
        <v/>
      </c>
      <c r="BL34" s="47"/>
      <c r="BM34" s="87"/>
      <c r="BN34" s="87"/>
      <c r="BO34" s="87"/>
      <c r="BP34" s="87"/>
      <c r="BQ34" s="87"/>
      <c r="BR34" s="87"/>
      <c r="BS34" s="32"/>
      <c r="BT34" s="87"/>
      <c r="BU34" s="87"/>
      <c r="BY34" s="87"/>
      <c r="CA34" s="87"/>
    </row>
    <row r="35" spans="1:79" s="4" customFormat="1">
      <c r="A35" s="57">
        <f t="shared" ca="1" si="0"/>
        <v>6</v>
      </c>
      <c r="B35" s="6">
        <f ca="1">COUNTIF($A$5:A35,$B$5)</f>
        <v>1</v>
      </c>
      <c r="C35" s="6">
        <f ca="1">COUNTIF($A$5:$A35,$C$5)</f>
        <v>0</v>
      </c>
      <c r="D35" s="6">
        <f ca="1">COUNTIF($A$5:$A35,$D$5)</f>
        <v>1</v>
      </c>
      <c r="E35" s="6">
        <f ca="1">COUNTIF($A$5:$A35,$E$5)</f>
        <v>0</v>
      </c>
      <c r="F35" s="6">
        <f ca="1">COUNTIF($A$5:$A35,$F$5)</f>
        <v>1</v>
      </c>
      <c r="G35" s="6">
        <f ca="1">COUNTIF($A$5:$A35,$G$5)</f>
        <v>1</v>
      </c>
      <c r="H35" s="6">
        <f ca="1">COUNTIF($A$5:$A35,$H$5)</f>
        <v>0</v>
      </c>
      <c r="I35" s="6">
        <f ca="1">COUNTIF($A$5:$A35,$I$5)</f>
        <v>1</v>
      </c>
      <c r="J35" s="6">
        <f ca="1">COUNTIF($A$5:$A35,$J$5)</f>
        <v>2</v>
      </c>
      <c r="K35" s="6">
        <f ca="1">COUNTIF($A$5:$A35,$K$5)</f>
        <v>3</v>
      </c>
      <c r="L35" s="6">
        <f ca="1">COUNTIF($A$5:$A35,$L$5)</f>
        <v>1</v>
      </c>
      <c r="M35" s="6">
        <f ca="1">COUNTIF($A$5:$A35,$M$5)</f>
        <v>0</v>
      </c>
      <c r="N35" s="6">
        <f ca="1">COUNTIF($A$5:$A35,$N$5)</f>
        <v>1</v>
      </c>
      <c r="O35" s="6">
        <f ca="1">COUNTIF($A$5:$A35,$O$5)</f>
        <v>1</v>
      </c>
      <c r="P35" s="6">
        <f ca="1">COUNTIF($A$5:$A35,$P$5)</f>
        <v>0</v>
      </c>
      <c r="Q35" s="6">
        <f ca="1">COUNTIF($A$5:$A35,$Q$5)</f>
        <v>1</v>
      </c>
      <c r="R35" s="6">
        <f ca="1">COUNTIF($A$5:$A35,$R$5)</f>
        <v>0</v>
      </c>
      <c r="S35" s="6">
        <f ca="1">COUNTIF($A$5:$A35,$S$5)</f>
        <v>0</v>
      </c>
      <c r="T35" s="6">
        <f ca="1">COUNTIF($A$5:$A35,$T$5)</f>
        <v>2</v>
      </c>
      <c r="U35" s="6">
        <f ca="1">COUNTIF($A$5:$A35,$U$5)</f>
        <v>0</v>
      </c>
      <c r="V35" s="6">
        <f ca="1">COUNTIF($A$5:$A35,$V$5)</f>
        <v>0</v>
      </c>
      <c r="W35" s="6">
        <f ca="1">COUNTIF($A$5:$A35,$W$5)</f>
        <v>1</v>
      </c>
      <c r="X35" s="6">
        <f ca="1">COUNTIF($A$5:$A35,$X$5)</f>
        <v>1</v>
      </c>
      <c r="Y35" s="6">
        <f ca="1">COUNTIF($A$5:$A35,$Y$5)</f>
        <v>1</v>
      </c>
      <c r="Z35" s="6">
        <f ca="1">COUNTIF($A$5:$A35,$Z$5)</f>
        <v>1</v>
      </c>
      <c r="AA35" s="6">
        <f ca="1">COUNTIF($A$5:$A35,$AA$5)</f>
        <v>0</v>
      </c>
      <c r="AB35" s="6">
        <f ca="1">COUNTIF($A$5:$A35,$AB$5)</f>
        <v>0</v>
      </c>
      <c r="AC35" s="6">
        <f ca="1">COUNTIF($A$5:$A35,$AC$5)</f>
        <v>0</v>
      </c>
      <c r="AD35" s="6">
        <f ca="1">COUNTIF($A$5:$A35,$AD$5)</f>
        <v>0</v>
      </c>
      <c r="AE35" s="6">
        <f ca="1">COUNTIF($A$5:$A35,$AE$5)</f>
        <v>1</v>
      </c>
      <c r="AF35" s="6">
        <f ca="1">COUNTIF($A$5:$A35,$AF$5)</f>
        <v>1</v>
      </c>
      <c r="AG35" s="6">
        <f ca="1">COUNTIF($A$5:$A35,$AG$5)</f>
        <v>3</v>
      </c>
      <c r="AH35" s="6">
        <f ca="1">COUNTIF($A$5:$A35,$AH$5)</f>
        <v>2</v>
      </c>
      <c r="AI35" s="6">
        <f ca="1">COUNTIF($A$5:$A35,$AI$5)</f>
        <v>1</v>
      </c>
      <c r="AJ35" s="6">
        <f ca="1">COUNTIF($A$5:$A35,$AJ$5)</f>
        <v>2</v>
      </c>
      <c r="AK35" s="6">
        <f ca="1">COUNTIF($A$5:$A35,$AK$5)</f>
        <v>0</v>
      </c>
      <c r="AL35" s="6">
        <f ca="1">COUNTIF($A$5:$A35,$AL$5)</f>
        <v>1</v>
      </c>
      <c r="AM35" s="21">
        <f t="shared" si="14"/>
        <v>31</v>
      </c>
      <c r="AN35" s="88">
        <f t="shared" ca="1" si="15"/>
        <v>0</v>
      </c>
      <c r="AO35" s="46" t="str">
        <f ca="1">IF(COUNTIF($A$5:$A35,A35)&gt;1,"R","U")</f>
        <v>U</v>
      </c>
      <c r="AP35" s="46">
        <f t="shared" ca="1" si="19"/>
        <v>14</v>
      </c>
      <c r="AQ35" s="46">
        <f t="shared" ca="1" si="20"/>
        <v>23</v>
      </c>
      <c r="AR35" s="89">
        <f t="shared" ca="1" si="3"/>
        <v>0</v>
      </c>
      <c r="AS35" s="40">
        <f t="shared" si="21"/>
        <v>21</v>
      </c>
      <c r="AT35" s="27">
        <f t="shared" ca="1" si="22"/>
        <v>2</v>
      </c>
      <c r="AU35" s="67">
        <f t="shared" ca="1" si="23"/>
        <v>1.4</v>
      </c>
      <c r="AV35" s="46">
        <f t="shared" ca="1" si="24"/>
        <v>6</v>
      </c>
      <c r="AW35" s="40">
        <f t="shared" si="32"/>
        <v>10</v>
      </c>
      <c r="AX35" s="27">
        <f t="shared" ca="1" si="1"/>
        <v>-2</v>
      </c>
      <c r="AY35" s="67">
        <f t="shared" ca="1" si="8"/>
        <v>0.63636363636363635</v>
      </c>
      <c r="AZ35" s="68" t="str">
        <f t="shared" ca="1" si="9"/>
        <v/>
      </c>
      <c r="BA35" s="45">
        <f t="shared" ca="1" si="10"/>
        <v>0</v>
      </c>
      <c r="BB35" s="46">
        <f t="shared" ca="1" si="29"/>
        <v>2</v>
      </c>
      <c r="BC35" s="46"/>
      <c r="BD35" s="46">
        <f t="shared" si="30"/>
        <v>0</v>
      </c>
      <c r="BE35" s="46"/>
      <c r="BF35" s="46">
        <f t="shared" si="31"/>
        <v>0</v>
      </c>
      <c r="BG35" s="46">
        <f t="shared" ca="1" si="11"/>
        <v>2</v>
      </c>
      <c r="BH35" s="40"/>
      <c r="BI35" s="27"/>
      <c r="BJ35" s="67">
        <f t="shared" ca="1" si="12"/>
        <v>5</v>
      </c>
      <c r="BK35" s="68" t="str">
        <f t="shared" ca="1" si="13"/>
        <v/>
      </c>
      <c r="BL35" s="47"/>
      <c r="BM35" s="87"/>
      <c r="BN35" s="87"/>
      <c r="BO35" s="87"/>
      <c r="BP35" s="87"/>
      <c r="BQ35" s="87"/>
      <c r="BR35" s="87"/>
      <c r="BS35" s="32"/>
      <c r="BT35" s="87"/>
      <c r="BU35" s="87"/>
      <c r="BY35" s="87"/>
      <c r="CA35" s="87"/>
    </row>
    <row r="36" spans="1:79" s="4" customFormat="1">
      <c r="A36" s="57">
        <f t="shared" ca="1" si="0"/>
        <v>26</v>
      </c>
      <c r="B36" s="6">
        <f ca="1">COUNTIF($A$5:A36,$B$5)</f>
        <v>1</v>
      </c>
      <c r="C36" s="6">
        <f ca="1">COUNTIF($A$5:$A36,$C$5)</f>
        <v>0</v>
      </c>
      <c r="D36" s="6">
        <f ca="1">COUNTIF($A$5:$A36,$D$5)</f>
        <v>1</v>
      </c>
      <c r="E36" s="6">
        <f ca="1">COUNTIF($A$5:$A36,$E$5)</f>
        <v>0</v>
      </c>
      <c r="F36" s="6">
        <f ca="1">COUNTIF($A$5:$A36,$F$5)</f>
        <v>1</v>
      </c>
      <c r="G36" s="6">
        <f ca="1">COUNTIF($A$5:$A36,$G$5)</f>
        <v>1</v>
      </c>
      <c r="H36" s="6">
        <f ca="1">COUNTIF($A$5:$A36,$H$5)</f>
        <v>0</v>
      </c>
      <c r="I36" s="6">
        <f ca="1">COUNTIF($A$5:$A36,$I$5)</f>
        <v>1</v>
      </c>
      <c r="J36" s="6">
        <f ca="1">COUNTIF($A$5:$A36,$J$5)</f>
        <v>2</v>
      </c>
      <c r="K36" s="6">
        <f ca="1">COUNTIF($A$5:$A36,$K$5)</f>
        <v>3</v>
      </c>
      <c r="L36" s="6">
        <f ca="1">COUNTIF($A$5:$A36,$L$5)</f>
        <v>1</v>
      </c>
      <c r="M36" s="6">
        <f ca="1">COUNTIF($A$5:$A36,$M$5)</f>
        <v>0</v>
      </c>
      <c r="N36" s="6">
        <f ca="1">COUNTIF($A$5:$A36,$N$5)</f>
        <v>1</v>
      </c>
      <c r="O36" s="6">
        <f ca="1">COUNTIF($A$5:$A36,$O$5)</f>
        <v>1</v>
      </c>
      <c r="P36" s="6">
        <f ca="1">COUNTIF($A$5:$A36,$P$5)</f>
        <v>0</v>
      </c>
      <c r="Q36" s="6">
        <f ca="1">COUNTIF($A$5:$A36,$Q$5)</f>
        <v>1</v>
      </c>
      <c r="R36" s="6">
        <f ca="1">COUNTIF($A$5:$A36,$R$5)</f>
        <v>0</v>
      </c>
      <c r="S36" s="6">
        <f ca="1">COUNTIF($A$5:$A36,$S$5)</f>
        <v>0</v>
      </c>
      <c r="T36" s="6">
        <f ca="1">COUNTIF($A$5:$A36,$T$5)</f>
        <v>2</v>
      </c>
      <c r="U36" s="6">
        <f ca="1">COUNTIF($A$5:$A36,$U$5)</f>
        <v>0</v>
      </c>
      <c r="V36" s="6">
        <f ca="1">COUNTIF($A$5:$A36,$V$5)</f>
        <v>0</v>
      </c>
      <c r="W36" s="6">
        <f ca="1">COUNTIF($A$5:$A36,$W$5)</f>
        <v>1</v>
      </c>
      <c r="X36" s="6">
        <f ca="1">COUNTIF($A$5:$A36,$X$5)</f>
        <v>1</v>
      </c>
      <c r="Y36" s="6">
        <f ca="1">COUNTIF($A$5:$A36,$Y$5)</f>
        <v>1</v>
      </c>
      <c r="Z36" s="6">
        <f ca="1">COUNTIF($A$5:$A36,$Z$5)</f>
        <v>1</v>
      </c>
      <c r="AA36" s="6">
        <f ca="1">COUNTIF($A$5:$A36,$AA$5)</f>
        <v>1</v>
      </c>
      <c r="AB36" s="6">
        <f ca="1">COUNTIF($A$5:$A36,$AB$5)</f>
        <v>0</v>
      </c>
      <c r="AC36" s="6">
        <f ca="1">COUNTIF($A$5:$A36,$AC$5)</f>
        <v>0</v>
      </c>
      <c r="AD36" s="6">
        <f ca="1">COUNTIF($A$5:$A36,$AD$5)</f>
        <v>0</v>
      </c>
      <c r="AE36" s="6">
        <f ca="1">COUNTIF($A$5:$A36,$AE$5)</f>
        <v>1</v>
      </c>
      <c r="AF36" s="6">
        <f ca="1">COUNTIF($A$5:$A36,$AF$5)</f>
        <v>1</v>
      </c>
      <c r="AG36" s="6">
        <f ca="1">COUNTIF($A$5:$A36,$AG$5)</f>
        <v>3</v>
      </c>
      <c r="AH36" s="6">
        <f ca="1">COUNTIF($A$5:$A36,$AH$5)</f>
        <v>2</v>
      </c>
      <c r="AI36" s="6">
        <f ca="1">COUNTIF($A$5:$A36,$AI$5)</f>
        <v>1</v>
      </c>
      <c r="AJ36" s="6">
        <f ca="1">COUNTIF($A$5:$A36,$AJ$5)</f>
        <v>2</v>
      </c>
      <c r="AK36" s="6">
        <f ca="1">COUNTIF($A$5:$A36,$AK$5)</f>
        <v>0</v>
      </c>
      <c r="AL36" s="6">
        <f ca="1">COUNTIF($A$5:$A36,$AL$5)</f>
        <v>1</v>
      </c>
      <c r="AM36" s="21">
        <f t="shared" si="14"/>
        <v>32</v>
      </c>
      <c r="AN36" s="88">
        <f t="shared" ca="1" si="15"/>
        <v>0</v>
      </c>
      <c r="AO36" s="46" t="str">
        <f ca="1">IF(COUNTIF($A$5:$A36,A36)&gt;1,"R","U")</f>
        <v>U</v>
      </c>
      <c r="AP36" s="46">
        <f t="shared" ca="1" si="19"/>
        <v>13</v>
      </c>
      <c r="AQ36" s="46">
        <f t="shared" ca="1" si="20"/>
        <v>24</v>
      </c>
      <c r="AR36" s="89">
        <f t="shared" ca="1" si="3"/>
        <v>0</v>
      </c>
      <c r="AS36" s="40">
        <f t="shared" si="21"/>
        <v>22</v>
      </c>
      <c r="AT36" s="27">
        <f t="shared" ca="1" si="22"/>
        <v>2</v>
      </c>
      <c r="AU36" s="67">
        <f t="shared" ca="1" si="23"/>
        <v>1.5714285714285714</v>
      </c>
      <c r="AV36" s="46">
        <f t="shared" ca="1" si="24"/>
        <v>6</v>
      </c>
      <c r="AW36" s="40">
        <f t="shared" si="32"/>
        <v>10</v>
      </c>
      <c r="AX36" s="27">
        <f t="shared" ca="1" si="1"/>
        <v>-2</v>
      </c>
      <c r="AY36" s="67">
        <f t="shared" ca="1" si="8"/>
        <v>0.56521739130434778</v>
      </c>
      <c r="AZ36" s="68" t="str">
        <f t="shared" ca="1" si="9"/>
        <v/>
      </c>
      <c r="BA36" s="45">
        <f t="shared" ca="1" si="10"/>
        <v>0</v>
      </c>
      <c r="BB36" s="46">
        <f t="shared" ca="1" si="29"/>
        <v>2</v>
      </c>
      <c r="BC36" s="46"/>
      <c r="BD36" s="46">
        <f t="shared" si="30"/>
        <v>0</v>
      </c>
      <c r="BE36" s="46"/>
      <c r="BF36" s="46">
        <f t="shared" si="31"/>
        <v>0</v>
      </c>
      <c r="BG36" s="46">
        <f t="shared" ca="1" si="11"/>
        <v>2</v>
      </c>
      <c r="BH36" s="40">
        <v>2</v>
      </c>
      <c r="BI36" s="27">
        <f ca="1">BG36-BH36</f>
        <v>0</v>
      </c>
      <c r="BJ36" s="67">
        <f t="shared" ca="1" si="12"/>
        <v>5</v>
      </c>
      <c r="BK36" s="68" t="str">
        <f t="shared" ca="1" si="13"/>
        <v/>
      </c>
      <c r="BL36" s="47"/>
      <c r="BM36" s="87"/>
      <c r="BN36" s="87"/>
      <c r="BO36" s="87"/>
      <c r="BP36" s="87"/>
      <c r="BQ36" s="87"/>
      <c r="BR36" s="87"/>
      <c r="BS36" s="32"/>
      <c r="BT36" s="87"/>
      <c r="BU36" s="87"/>
      <c r="BY36" s="87"/>
      <c r="CA36" s="87"/>
    </row>
    <row r="37" spans="1:79">
      <c r="A37" s="56">
        <f t="shared" ca="1" si="0"/>
        <v>27</v>
      </c>
      <c r="B37" s="15">
        <f ca="1">COUNTIF($A$5:A37,$B$5)</f>
        <v>1</v>
      </c>
      <c r="C37" s="15">
        <f ca="1">COUNTIF($A$5:$A37,$C$5)</f>
        <v>0</v>
      </c>
      <c r="D37" s="15">
        <f ca="1">COUNTIF($A$5:$A37,$D$5)</f>
        <v>1</v>
      </c>
      <c r="E37" s="15">
        <f ca="1">COUNTIF($A$5:$A37,$E$5)</f>
        <v>0</v>
      </c>
      <c r="F37" s="15">
        <f ca="1">COUNTIF($A$5:$A37,$F$5)</f>
        <v>1</v>
      </c>
      <c r="G37" s="15">
        <f ca="1">COUNTIF($A$5:$A37,$G$5)</f>
        <v>1</v>
      </c>
      <c r="H37" s="15">
        <f ca="1">COUNTIF($A$5:$A37,$H$5)</f>
        <v>0</v>
      </c>
      <c r="I37" s="15">
        <f ca="1">COUNTIF($A$5:$A37,$I$5)</f>
        <v>1</v>
      </c>
      <c r="J37" s="15">
        <f ca="1">COUNTIF($A$5:$A37,$J$5)</f>
        <v>2</v>
      </c>
      <c r="K37" s="15">
        <f ca="1">COUNTIF($A$5:$A37,$K$5)</f>
        <v>3</v>
      </c>
      <c r="L37" s="15">
        <f ca="1">COUNTIF($A$5:$A37,$L$5)</f>
        <v>1</v>
      </c>
      <c r="M37" s="15">
        <f ca="1">COUNTIF($A$5:$A37,$M$5)</f>
        <v>0</v>
      </c>
      <c r="N37" s="15">
        <f ca="1">COUNTIF($A$5:$A37,$N$5)</f>
        <v>1</v>
      </c>
      <c r="O37" s="15">
        <f ca="1">COUNTIF($A$5:$A37,$O$5)</f>
        <v>1</v>
      </c>
      <c r="P37" s="15">
        <f ca="1">COUNTIF($A$5:$A37,$P$5)</f>
        <v>0</v>
      </c>
      <c r="Q37" s="15">
        <f ca="1">COUNTIF($A$5:$A37,$Q$5)</f>
        <v>1</v>
      </c>
      <c r="R37" s="15">
        <f ca="1">COUNTIF($A$5:$A37,$R$5)</f>
        <v>0</v>
      </c>
      <c r="S37" s="15">
        <f ca="1">COUNTIF($A$5:$A37,$S$5)</f>
        <v>0</v>
      </c>
      <c r="T37" s="15">
        <f ca="1">COUNTIF($A$5:$A37,$T$5)</f>
        <v>2</v>
      </c>
      <c r="U37" s="15">
        <f ca="1">COUNTIF($A$5:$A37,$U$5)</f>
        <v>0</v>
      </c>
      <c r="V37" s="15">
        <f ca="1">COUNTIF($A$5:$A37,$V$5)</f>
        <v>0</v>
      </c>
      <c r="W37" s="15">
        <f ca="1">COUNTIF($A$5:$A37,$W$5)</f>
        <v>1</v>
      </c>
      <c r="X37" s="15">
        <f ca="1">COUNTIF($A$5:$A37,$X$5)</f>
        <v>1</v>
      </c>
      <c r="Y37" s="15">
        <f ca="1">COUNTIF($A$5:$A37,$Y$5)</f>
        <v>1</v>
      </c>
      <c r="Z37" s="15">
        <f ca="1">COUNTIF($A$5:$A37,$Z$5)</f>
        <v>1</v>
      </c>
      <c r="AA37" s="15">
        <f ca="1">COUNTIF($A$5:$A37,$AA$5)</f>
        <v>1</v>
      </c>
      <c r="AB37" s="15">
        <f ca="1">COUNTIF($A$5:$A37,$AB$5)</f>
        <v>1</v>
      </c>
      <c r="AC37" s="15">
        <f ca="1">COUNTIF($A$5:$A37,$AC$5)</f>
        <v>0</v>
      </c>
      <c r="AD37" s="15">
        <f ca="1">COUNTIF($A$5:$A37,$AD$5)</f>
        <v>0</v>
      </c>
      <c r="AE37" s="15">
        <f ca="1">COUNTIF($A$5:$A37,$AE$5)</f>
        <v>1</v>
      </c>
      <c r="AF37" s="15">
        <f ca="1">COUNTIF($A$5:$A37,$AF$5)</f>
        <v>1</v>
      </c>
      <c r="AG37" s="15">
        <f ca="1">COUNTIF($A$5:$A37,$AG$5)</f>
        <v>3</v>
      </c>
      <c r="AH37" s="15">
        <f ca="1">COUNTIF($A$5:$A37,$AH$5)</f>
        <v>2</v>
      </c>
      <c r="AI37" s="15">
        <f ca="1">COUNTIF($A$5:$A37,$AI$5)</f>
        <v>1</v>
      </c>
      <c r="AJ37" s="15">
        <f ca="1">COUNTIF($A$5:$A37,$AJ$5)</f>
        <v>2</v>
      </c>
      <c r="AK37" s="15">
        <f ca="1">COUNTIF($A$5:$A37,$AK$5)</f>
        <v>0</v>
      </c>
      <c r="AL37" s="15">
        <f ca="1">COUNTIF($A$5:$A37,$AL$5)</f>
        <v>1</v>
      </c>
      <c r="AM37" s="21">
        <f t="shared" si="14"/>
        <v>33</v>
      </c>
      <c r="AN37" s="25">
        <f t="shared" ca="1" si="15"/>
        <v>0</v>
      </c>
      <c r="AO37" s="46" t="str">
        <f ca="1">IF(COUNTIF($A$5:$A37,A37)&gt;1,"R","U")</f>
        <v>U</v>
      </c>
      <c r="AP37" s="46">
        <f t="shared" ca="1" si="2"/>
        <v>12</v>
      </c>
      <c r="AQ37" s="46">
        <f t="shared" ca="1" si="16"/>
        <v>25</v>
      </c>
      <c r="AR37" s="45">
        <f t="shared" ca="1" si="3"/>
        <v>0</v>
      </c>
      <c r="AS37" s="40">
        <f t="shared" si="4"/>
        <v>22</v>
      </c>
      <c r="AT37" s="27">
        <f t="shared" ca="1" si="5"/>
        <v>3</v>
      </c>
      <c r="AU37" s="67">
        <f t="shared" ca="1" si="17"/>
        <v>1.7692307692307692</v>
      </c>
      <c r="AV37" s="46">
        <f t="shared" ca="1" si="6"/>
        <v>6</v>
      </c>
      <c r="AW37" s="40">
        <f>ROUND(0.33*$AM37,0)</f>
        <v>11</v>
      </c>
      <c r="AX37" s="27">
        <f t="shared" ca="1" si="1"/>
        <v>-3</v>
      </c>
      <c r="AY37" s="67">
        <f t="shared" ca="1" si="8"/>
        <v>0.5</v>
      </c>
      <c r="AZ37" s="68" t="str">
        <f t="shared" ca="1" si="9"/>
        <v/>
      </c>
      <c r="BA37" s="45">
        <f t="shared" ca="1" si="10"/>
        <v>0</v>
      </c>
      <c r="BB37" s="46">
        <f ca="1">COUNTIF(BA5:BA37,1)</f>
        <v>2</v>
      </c>
      <c r="BC37" s="46"/>
      <c r="BD37" s="46">
        <f>COUNTIF(BC5:BC37,1)</f>
        <v>0</v>
      </c>
      <c r="BE37" s="46"/>
      <c r="BF37" s="46">
        <f>COUNTIF(BE5:BE37,1)</f>
        <v>0</v>
      </c>
      <c r="BG37" s="46">
        <f t="shared" ca="1" si="11"/>
        <v>2</v>
      </c>
      <c r="BH37" s="40"/>
      <c r="BI37" s="27"/>
      <c r="BJ37" s="67">
        <f t="shared" ca="1" si="12"/>
        <v>5</v>
      </c>
      <c r="BK37" s="68" t="str">
        <f t="shared" ca="1" si="13"/>
        <v/>
      </c>
      <c r="BL37" s="47"/>
      <c r="BS37" s="31"/>
    </row>
    <row r="38" spans="1:79">
      <c r="A38" s="56">
        <f t="shared" ca="1" si="0"/>
        <v>3</v>
      </c>
      <c r="B38" s="15">
        <f ca="1">COUNTIF($A$5:A38,$B$5)</f>
        <v>1</v>
      </c>
      <c r="C38" s="15">
        <f ca="1">COUNTIF($A$5:$A38,$C$5)</f>
        <v>0</v>
      </c>
      <c r="D38" s="15">
        <f ca="1">COUNTIF($A$5:$A38,$D$5)</f>
        <v>2</v>
      </c>
      <c r="E38" s="15">
        <f ca="1">COUNTIF($A$5:$A38,$E$5)</f>
        <v>0</v>
      </c>
      <c r="F38" s="15">
        <f ca="1">COUNTIF($A$5:$A38,$F$5)</f>
        <v>1</v>
      </c>
      <c r="G38" s="15">
        <f ca="1">COUNTIF($A$5:$A38,$G$5)</f>
        <v>1</v>
      </c>
      <c r="H38" s="15">
        <f ca="1">COUNTIF($A$5:$A38,$H$5)</f>
        <v>0</v>
      </c>
      <c r="I38" s="15">
        <f ca="1">COUNTIF($A$5:$A38,$I$5)</f>
        <v>1</v>
      </c>
      <c r="J38" s="15">
        <f ca="1">COUNTIF($A$5:$A38,$J$5)</f>
        <v>2</v>
      </c>
      <c r="K38" s="15">
        <f ca="1">COUNTIF($A$5:$A38,$K$5)</f>
        <v>3</v>
      </c>
      <c r="L38" s="15">
        <f ca="1">COUNTIF($A$5:$A38,$L$5)</f>
        <v>1</v>
      </c>
      <c r="M38" s="15">
        <f ca="1">COUNTIF($A$5:$A38,$M$5)</f>
        <v>0</v>
      </c>
      <c r="N38" s="15">
        <f ca="1">COUNTIF($A$5:$A38,$N$5)</f>
        <v>1</v>
      </c>
      <c r="O38" s="15">
        <f ca="1">COUNTIF($A$5:$A38,$O$5)</f>
        <v>1</v>
      </c>
      <c r="P38" s="15">
        <f ca="1">COUNTIF($A$5:$A38,$P$5)</f>
        <v>0</v>
      </c>
      <c r="Q38" s="15">
        <f ca="1">COUNTIF($A$5:$A38,$Q$5)</f>
        <v>1</v>
      </c>
      <c r="R38" s="15">
        <f ca="1">COUNTIF($A$5:$A38,$R$5)</f>
        <v>0</v>
      </c>
      <c r="S38" s="15">
        <f ca="1">COUNTIF($A$5:$A38,$S$5)</f>
        <v>0</v>
      </c>
      <c r="T38" s="15">
        <f ca="1">COUNTIF($A$5:$A38,$T$5)</f>
        <v>2</v>
      </c>
      <c r="U38" s="15">
        <f ca="1">COUNTIF($A$5:$A38,$U$5)</f>
        <v>0</v>
      </c>
      <c r="V38" s="15">
        <f ca="1">COUNTIF($A$5:$A38,$V$5)</f>
        <v>0</v>
      </c>
      <c r="W38" s="15">
        <f ca="1">COUNTIF($A$5:$A38,$W$5)</f>
        <v>1</v>
      </c>
      <c r="X38" s="15">
        <f ca="1">COUNTIF($A$5:$A38,$X$5)</f>
        <v>1</v>
      </c>
      <c r="Y38" s="15">
        <f ca="1">COUNTIF($A$5:$A38,$Y$5)</f>
        <v>1</v>
      </c>
      <c r="Z38" s="15">
        <f ca="1">COUNTIF($A$5:$A38,$Z$5)</f>
        <v>1</v>
      </c>
      <c r="AA38" s="15">
        <f ca="1">COUNTIF($A$5:$A38,$AA$5)</f>
        <v>1</v>
      </c>
      <c r="AB38" s="15">
        <f ca="1">COUNTIF($A$5:$A38,$AB$5)</f>
        <v>1</v>
      </c>
      <c r="AC38" s="15">
        <f ca="1">COUNTIF($A$5:$A38,$AC$5)</f>
        <v>0</v>
      </c>
      <c r="AD38" s="15">
        <f ca="1">COUNTIF($A$5:$A38,$AD$5)</f>
        <v>0</v>
      </c>
      <c r="AE38" s="15">
        <f ca="1">COUNTIF($A$5:$A38,$AE$5)</f>
        <v>1</v>
      </c>
      <c r="AF38" s="15">
        <f ca="1">COUNTIF($A$5:$A38,$AF$5)</f>
        <v>1</v>
      </c>
      <c r="AG38" s="15">
        <f ca="1">COUNTIF($A$5:$A38,$AG$5)</f>
        <v>3</v>
      </c>
      <c r="AH38" s="15">
        <f ca="1">COUNTIF($A$5:$A38,$AH$5)</f>
        <v>2</v>
      </c>
      <c r="AI38" s="15">
        <f ca="1">COUNTIF($A$5:$A38,$AI$5)</f>
        <v>1</v>
      </c>
      <c r="AJ38" s="15">
        <f ca="1">COUNTIF($A$5:$A38,$AJ$5)</f>
        <v>2</v>
      </c>
      <c r="AK38" s="15">
        <f ca="1">COUNTIF($A$5:$A38,$AK$5)</f>
        <v>0</v>
      </c>
      <c r="AL38" s="15">
        <f ca="1">COUNTIF($A$5:$A38,$AL$5)</f>
        <v>1</v>
      </c>
      <c r="AM38" s="21">
        <f t="shared" si="14"/>
        <v>34</v>
      </c>
      <c r="AN38" s="25">
        <f t="shared" ca="1" si="15"/>
        <v>0</v>
      </c>
      <c r="AO38" s="46" t="str">
        <f ca="1">IF(COUNTIF($A$5:$A38,A38)&gt;1,"R","U")</f>
        <v>R</v>
      </c>
      <c r="AP38" s="46">
        <f t="shared" ca="1" si="2"/>
        <v>12</v>
      </c>
      <c r="AQ38" s="46">
        <f t="shared" ca="1" si="16"/>
        <v>25</v>
      </c>
      <c r="AR38" s="45" t="str">
        <f t="shared" ca="1" si="3"/>
        <v>U</v>
      </c>
      <c r="AS38" s="40">
        <f t="shared" si="4"/>
        <v>23</v>
      </c>
      <c r="AT38" s="27">
        <f t="shared" ca="1" si="5"/>
        <v>2</v>
      </c>
      <c r="AU38" s="67">
        <f t="shared" ca="1" si="17"/>
        <v>2</v>
      </c>
      <c r="AV38" s="46">
        <f t="shared" ca="1" si="6"/>
        <v>7</v>
      </c>
      <c r="AW38" s="40">
        <f t="shared" ref="AW38" si="33">ROUND(0.33*$AM38,0)</f>
        <v>11</v>
      </c>
      <c r="AX38" s="27">
        <f t="shared" ca="1" si="1"/>
        <v>-2</v>
      </c>
      <c r="AY38" s="67">
        <f t="shared" ca="1" si="8"/>
        <v>0.44</v>
      </c>
      <c r="AZ38" s="68" t="str">
        <f t="shared" ca="1" si="9"/>
        <v/>
      </c>
      <c r="BA38" s="45">
        <f t="shared" ca="1" si="10"/>
        <v>0</v>
      </c>
      <c r="BB38" s="46">
        <f ca="1">COUNTIF(BA5:BA38,1)</f>
        <v>2</v>
      </c>
      <c r="BC38" s="46"/>
      <c r="BD38" s="46">
        <f>COUNTIF(BC5:BC38,1)</f>
        <v>0</v>
      </c>
      <c r="BE38" s="46"/>
      <c r="BF38" s="46">
        <f>COUNTIF(BE5:BE38,1)</f>
        <v>0</v>
      </c>
      <c r="BG38" s="46">
        <f t="shared" ca="1" si="11"/>
        <v>2</v>
      </c>
      <c r="BH38" s="40"/>
      <c r="BI38" s="27"/>
      <c r="BJ38" s="67">
        <f t="shared" ca="1" si="12"/>
        <v>5</v>
      </c>
      <c r="BK38" s="68" t="str">
        <f t="shared" ca="1" si="13"/>
        <v/>
      </c>
      <c r="BL38" s="47"/>
      <c r="BS38" s="31"/>
    </row>
    <row r="39" spans="1:79">
      <c r="A39" s="56">
        <f t="shared" ca="1" si="0"/>
        <v>4</v>
      </c>
      <c r="B39" s="15">
        <f ca="1">COUNTIF($A$5:A39,$B$5)</f>
        <v>1</v>
      </c>
      <c r="C39" s="15">
        <f ca="1">COUNTIF($A$5:$A39,$C$5)</f>
        <v>0</v>
      </c>
      <c r="D39" s="15">
        <f ca="1">COUNTIF($A$5:$A39,$D$5)</f>
        <v>2</v>
      </c>
      <c r="E39" s="15">
        <f ca="1">COUNTIF($A$5:$A39,$E$5)</f>
        <v>1</v>
      </c>
      <c r="F39" s="15">
        <f ca="1">COUNTIF($A$5:$A39,$F$5)</f>
        <v>1</v>
      </c>
      <c r="G39" s="15">
        <f ca="1">COUNTIF($A$5:$A39,$G$5)</f>
        <v>1</v>
      </c>
      <c r="H39" s="15">
        <f ca="1">COUNTIF($A$5:$A39,$H$5)</f>
        <v>0</v>
      </c>
      <c r="I39" s="15">
        <f ca="1">COUNTIF($A$5:$A39,$I$5)</f>
        <v>1</v>
      </c>
      <c r="J39" s="15">
        <f ca="1">COUNTIF($A$5:$A39,$J$5)</f>
        <v>2</v>
      </c>
      <c r="K39" s="15">
        <f ca="1">COUNTIF($A$5:$A39,$K$5)</f>
        <v>3</v>
      </c>
      <c r="L39" s="15">
        <f ca="1">COUNTIF($A$5:$A39,$L$5)</f>
        <v>1</v>
      </c>
      <c r="M39" s="15">
        <f ca="1">COUNTIF($A$5:$A39,$M$5)</f>
        <v>0</v>
      </c>
      <c r="N39" s="15">
        <f ca="1">COUNTIF($A$5:$A39,$N$5)</f>
        <v>1</v>
      </c>
      <c r="O39" s="15">
        <f ca="1">COUNTIF($A$5:$A39,$O$5)</f>
        <v>1</v>
      </c>
      <c r="P39" s="15">
        <f ca="1">COUNTIF($A$5:$A39,$P$5)</f>
        <v>0</v>
      </c>
      <c r="Q39" s="15">
        <f ca="1">COUNTIF($A$5:$A39,$Q$5)</f>
        <v>1</v>
      </c>
      <c r="R39" s="15">
        <f ca="1">COUNTIF($A$5:$A39,$R$5)</f>
        <v>0</v>
      </c>
      <c r="S39" s="15">
        <f ca="1">COUNTIF($A$5:$A39,$S$5)</f>
        <v>0</v>
      </c>
      <c r="T39" s="15">
        <f ca="1">COUNTIF($A$5:$A39,$T$5)</f>
        <v>2</v>
      </c>
      <c r="U39" s="15">
        <f ca="1">COUNTIF($A$5:$A39,$U$5)</f>
        <v>0</v>
      </c>
      <c r="V39" s="15">
        <f ca="1">COUNTIF($A$5:$A39,$V$5)</f>
        <v>0</v>
      </c>
      <c r="W39" s="15">
        <f ca="1">COUNTIF($A$5:$A39,$W$5)</f>
        <v>1</v>
      </c>
      <c r="X39" s="15">
        <f ca="1">COUNTIF($A$5:$A39,$X$5)</f>
        <v>1</v>
      </c>
      <c r="Y39" s="15">
        <f ca="1">COUNTIF($A$5:$A39,$Y$5)</f>
        <v>1</v>
      </c>
      <c r="Z39" s="15">
        <f ca="1">COUNTIF($A$5:$A39,$Z$5)</f>
        <v>1</v>
      </c>
      <c r="AA39" s="15">
        <f ca="1">COUNTIF($A$5:$A39,$AA$5)</f>
        <v>1</v>
      </c>
      <c r="AB39" s="15">
        <f ca="1">COUNTIF($A$5:$A39,$AB$5)</f>
        <v>1</v>
      </c>
      <c r="AC39" s="15">
        <f ca="1">COUNTIF($A$5:$A39,$AC$5)</f>
        <v>0</v>
      </c>
      <c r="AD39" s="15">
        <f ca="1">COUNTIF($A$5:$A39,$AD$5)</f>
        <v>0</v>
      </c>
      <c r="AE39" s="15">
        <f ca="1">COUNTIF($A$5:$A39,$AE$5)</f>
        <v>1</v>
      </c>
      <c r="AF39" s="15">
        <f ca="1">COUNTIF($A$5:$A39,$AF$5)</f>
        <v>1</v>
      </c>
      <c r="AG39" s="15">
        <f ca="1">COUNTIF($A$5:$A39,$AG$5)</f>
        <v>3</v>
      </c>
      <c r="AH39" s="15">
        <f ca="1">COUNTIF($A$5:$A39,$AH$5)</f>
        <v>2</v>
      </c>
      <c r="AI39" s="15">
        <f ca="1">COUNTIF($A$5:$A39,$AI$5)</f>
        <v>1</v>
      </c>
      <c r="AJ39" s="15">
        <f ca="1">COUNTIF($A$5:$A39,$AJ$5)</f>
        <v>2</v>
      </c>
      <c r="AK39" s="15">
        <f ca="1">COUNTIF($A$5:$A39,$AK$5)</f>
        <v>0</v>
      </c>
      <c r="AL39" s="15">
        <f ca="1">COUNTIF($A$5:$A39,$AL$5)</f>
        <v>1</v>
      </c>
      <c r="AM39" s="21">
        <f t="shared" si="14"/>
        <v>35</v>
      </c>
      <c r="AN39" s="25">
        <f t="shared" ca="1" si="15"/>
        <v>0</v>
      </c>
      <c r="AO39" s="46" t="str">
        <f ca="1">IF(COUNTIF($A$5:$A39,A39)&gt;1,"R","U")</f>
        <v>U</v>
      </c>
      <c r="AP39" s="46">
        <f t="shared" ca="1" si="2"/>
        <v>11</v>
      </c>
      <c r="AQ39" s="46">
        <f t="shared" ca="1" si="16"/>
        <v>26</v>
      </c>
      <c r="AR39" s="45">
        <f t="shared" ca="1" si="3"/>
        <v>0</v>
      </c>
      <c r="AS39" s="40">
        <f t="shared" si="4"/>
        <v>23</v>
      </c>
      <c r="AT39" s="27">
        <f t="shared" ca="1" si="5"/>
        <v>3</v>
      </c>
      <c r="AU39" s="67">
        <f t="shared" ca="1" si="17"/>
        <v>2</v>
      </c>
      <c r="AV39" s="46">
        <f t="shared" ca="1" si="6"/>
        <v>7</v>
      </c>
      <c r="AW39" s="40">
        <f>ROUND(0.35*$AM39,0)</f>
        <v>12</v>
      </c>
      <c r="AX39" s="27">
        <f t="shared" ca="1" si="1"/>
        <v>-3</v>
      </c>
      <c r="AY39" s="67">
        <f t="shared" ca="1" si="8"/>
        <v>0.44</v>
      </c>
      <c r="AZ39" s="68" t="str">
        <f t="shared" ca="1" si="9"/>
        <v/>
      </c>
      <c r="BA39" s="45">
        <f t="shared" ca="1" si="10"/>
        <v>0</v>
      </c>
      <c r="BB39" s="46">
        <f ca="1">COUNTIF(BA5:BA39,1)</f>
        <v>2</v>
      </c>
      <c r="BC39" s="46"/>
      <c r="BD39" s="46">
        <f>COUNTIF(BC5:BC39,1)</f>
        <v>0</v>
      </c>
      <c r="BE39" s="46"/>
      <c r="BF39" s="46">
        <f>COUNTIF(BE5:BE39,1)</f>
        <v>0</v>
      </c>
      <c r="BG39" s="46">
        <f t="shared" ca="1" si="11"/>
        <v>2</v>
      </c>
      <c r="BH39" s="40"/>
      <c r="BI39" s="27"/>
      <c r="BJ39" s="67">
        <f t="shared" ca="1" si="12"/>
        <v>4.1428571428571432</v>
      </c>
      <c r="BK39" s="68" t="str">
        <f t="shared" ca="1" si="13"/>
        <v/>
      </c>
      <c r="BL39" s="47"/>
      <c r="BS39" s="31"/>
    </row>
    <row r="40" spans="1:79">
      <c r="A40" s="56">
        <f t="shared" ca="1" si="0"/>
        <v>6</v>
      </c>
      <c r="B40" s="15">
        <f ca="1">COUNTIF($A$5:A40,$B$5)</f>
        <v>1</v>
      </c>
      <c r="C40" s="15">
        <f ca="1">COUNTIF($A$5:$A40,$C$5)</f>
        <v>0</v>
      </c>
      <c r="D40" s="15">
        <f ca="1">COUNTIF($A$5:$A40,$D$5)</f>
        <v>2</v>
      </c>
      <c r="E40" s="15">
        <f ca="1">COUNTIF($A$5:$A40,$E$5)</f>
        <v>1</v>
      </c>
      <c r="F40" s="15">
        <f ca="1">COUNTIF($A$5:$A40,$F$5)</f>
        <v>1</v>
      </c>
      <c r="G40" s="15">
        <f ca="1">COUNTIF($A$5:$A40,$G$5)</f>
        <v>2</v>
      </c>
      <c r="H40" s="15">
        <f ca="1">COUNTIF($A$5:$A40,$H$5)</f>
        <v>0</v>
      </c>
      <c r="I40" s="15">
        <f ca="1">COUNTIF($A$5:$A40,$I$5)</f>
        <v>1</v>
      </c>
      <c r="J40" s="15">
        <f ca="1">COUNTIF($A$5:$A40,$J$5)</f>
        <v>2</v>
      </c>
      <c r="K40" s="15">
        <f ca="1">COUNTIF($A$5:$A40,$K$5)</f>
        <v>3</v>
      </c>
      <c r="L40" s="15">
        <f ca="1">COUNTIF($A$5:$A40,$L$5)</f>
        <v>1</v>
      </c>
      <c r="M40" s="15">
        <f ca="1">COUNTIF($A$5:$A40,$M$5)</f>
        <v>0</v>
      </c>
      <c r="N40" s="15">
        <f ca="1">COUNTIF($A$5:$A40,$N$5)</f>
        <v>1</v>
      </c>
      <c r="O40" s="15">
        <f ca="1">COUNTIF($A$5:$A40,$O$5)</f>
        <v>1</v>
      </c>
      <c r="P40" s="15">
        <f ca="1">COUNTIF($A$5:$A40,$P$5)</f>
        <v>0</v>
      </c>
      <c r="Q40" s="15">
        <f ca="1">COUNTIF($A$5:$A40,$Q$5)</f>
        <v>1</v>
      </c>
      <c r="R40" s="15">
        <f ca="1">COUNTIF($A$5:$A40,$R$5)</f>
        <v>0</v>
      </c>
      <c r="S40" s="15">
        <f ca="1">COUNTIF($A$5:$A40,$S$5)</f>
        <v>0</v>
      </c>
      <c r="T40" s="15">
        <f ca="1">COUNTIF($A$5:$A40,$T$5)</f>
        <v>2</v>
      </c>
      <c r="U40" s="15">
        <f ca="1">COUNTIF($A$5:$A40,$U$5)</f>
        <v>0</v>
      </c>
      <c r="V40" s="15">
        <f ca="1">COUNTIF($A$5:$A40,$V$5)</f>
        <v>0</v>
      </c>
      <c r="W40" s="15">
        <f ca="1">COUNTIF($A$5:$A40,$W$5)</f>
        <v>1</v>
      </c>
      <c r="X40" s="15">
        <f ca="1">COUNTIF($A$5:$A40,$X$5)</f>
        <v>1</v>
      </c>
      <c r="Y40" s="15">
        <f ca="1">COUNTIF($A$5:$A40,$Y$5)</f>
        <v>1</v>
      </c>
      <c r="Z40" s="15">
        <f ca="1">COUNTIF($A$5:$A40,$Z$5)</f>
        <v>1</v>
      </c>
      <c r="AA40" s="15">
        <f ca="1">COUNTIF($A$5:$A40,$AA$5)</f>
        <v>1</v>
      </c>
      <c r="AB40" s="15">
        <f ca="1">COUNTIF($A$5:$A40,$AB$5)</f>
        <v>1</v>
      </c>
      <c r="AC40" s="15">
        <f ca="1">COUNTIF($A$5:$A40,$AC$5)</f>
        <v>0</v>
      </c>
      <c r="AD40" s="15">
        <f ca="1">COUNTIF($A$5:$A40,$AD$5)</f>
        <v>0</v>
      </c>
      <c r="AE40" s="15">
        <f ca="1">COUNTIF($A$5:$A40,$AE$5)</f>
        <v>1</v>
      </c>
      <c r="AF40" s="15">
        <f ca="1">COUNTIF($A$5:$A40,$AF$5)</f>
        <v>1</v>
      </c>
      <c r="AG40" s="15">
        <f ca="1">COUNTIF($A$5:$A40,$AG$5)</f>
        <v>3</v>
      </c>
      <c r="AH40" s="15">
        <f ca="1">COUNTIF($A$5:$A40,$AH$5)</f>
        <v>2</v>
      </c>
      <c r="AI40" s="15">
        <f ca="1">COUNTIF($A$5:$A40,$AI$5)</f>
        <v>1</v>
      </c>
      <c r="AJ40" s="15">
        <f ca="1">COUNTIF($A$5:$A40,$AJ$5)</f>
        <v>2</v>
      </c>
      <c r="AK40" s="15">
        <f ca="1">COUNTIF($A$5:$A40,$AK$5)</f>
        <v>0</v>
      </c>
      <c r="AL40" s="15">
        <f ca="1">COUNTIF($A$5:$A40,$AL$5)</f>
        <v>1</v>
      </c>
      <c r="AM40" s="21">
        <f t="shared" si="14"/>
        <v>36</v>
      </c>
      <c r="AN40" s="25">
        <f t="shared" ca="1" si="15"/>
        <v>0</v>
      </c>
      <c r="AO40" s="46" t="str">
        <f ca="1">IF(COUNTIF($A$5:$A40,A40)&gt;1,"R","U")</f>
        <v>R</v>
      </c>
      <c r="AP40" s="46">
        <f t="shared" ca="1" si="2"/>
        <v>11</v>
      </c>
      <c r="AQ40" s="46">
        <f t="shared" ca="1" si="16"/>
        <v>26</v>
      </c>
      <c r="AR40" s="45" t="str">
        <f t="shared" ca="1" si="3"/>
        <v>U</v>
      </c>
      <c r="AS40" s="40">
        <f t="shared" si="4"/>
        <v>23</v>
      </c>
      <c r="AT40" s="27">
        <f t="shared" ca="1" si="5"/>
        <v>3</v>
      </c>
      <c r="AU40" s="67">
        <f t="shared" ca="1" si="17"/>
        <v>2.2727272727272729</v>
      </c>
      <c r="AV40" s="46">
        <f t="shared" ca="1" si="6"/>
        <v>8</v>
      </c>
      <c r="AW40" s="40">
        <f t="shared" ref="AW40:AW51" si="34">ROUND(0.35*$AM40,0)</f>
        <v>13</v>
      </c>
      <c r="AX40" s="27">
        <f t="shared" ca="1" si="1"/>
        <v>-3</v>
      </c>
      <c r="AY40" s="67">
        <f t="shared" ca="1" si="8"/>
        <v>0.38461538461538464</v>
      </c>
      <c r="AZ40" s="68" t="str">
        <f t="shared" ca="1" si="9"/>
        <v/>
      </c>
      <c r="BA40" s="45">
        <f t="shared" ca="1" si="10"/>
        <v>0</v>
      </c>
      <c r="BB40" s="46">
        <f ca="1">COUNTIF(BA5:BA40,1)</f>
        <v>2</v>
      </c>
      <c r="BC40" s="46"/>
      <c r="BD40" s="46">
        <f>COUNTIF(BC5:BC40,1)</f>
        <v>0</v>
      </c>
      <c r="BE40" s="46"/>
      <c r="BF40" s="46">
        <f>COUNTIF(BE5:BE40,1)</f>
        <v>0</v>
      </c>
      <c r="BG40" s="46">
        <f t="shared" ca="1" si="11"/>
        <v>2</v>
      </c>
      <c r="BH40" s="40"/>
      <c r="BI40" s="27"/>
      <c r="BJ40" s="67">
        <f t="shared" ca="1" si="12"/>
        <v>4.1428571428571432</v>
      </c>
      <c r="BK40" s="68" t="str">
        <f t="shared" ca="1" si="13"/>
        <v/>
      </c>
      <c r="BL40" s="47"/>
      <c r="BS40" s="31"/>
    </row>
    <row r="41" spans="1:79" s="84" customFormat="1">
      <c r="A41" s="74">
        <f t="shared" ca="1" si="0"/>
        <v>19</v>
      </c>
      <c r="B41" s="75">
        <f ca="1">COUNTIF($A$5:A41,$B$5)</f>
        <v>1</v>
      </c>
      <c r="C41" s="75">
        <f ca="1">COUNTIF($A$5:$A41,$C$5)</f>
        <v>0</v>
      </c>
      <c r="D41" s="75">
        <f ca="1">COUNTIF($A$5:$A41,$D$5)</f>
        <v>2</v>
      </c>
      <c r="E41" s="75">
        <f ca="1">COUNTIF($A$5:$A41,$E$5)</f>
        <v>1</v>
      </c>
      <c r="F41" s="75">
        <f ca="1">COUNTIF($A$5:$A41,$F$5)</f>
        <v>1</v>
      </c>
      <c r="G41" s="75">
        <f ca="1">COUNTIF($A$5:$A41,$G$5)</f>
        <v>2</v>
      </c>
      <c r="H41" s="75">
        <f ca="1">COUNTIF($A$5:$A41,$H$5)</f>
        <v>0</v>
      </c>
      <c r="I41" s="75">
        <f ca="1">COUNTIF($A$5:$A41,$I$5)</f>
        <v>1</v>
      </c>
      <c r="J41" s="75">
        <f ca="1">COUNTIF($A$5:$A41,$J$5)</f>
        <v>2</v>
      </c>
      <c r="K41" s="75">
        <f ca="1">COUNTIF($A$5:$A41,$K$5)</f>
        <v>3</v>
      </c>
      <c r="L41" s="75">
        <f ca="1">COUNTIF($A$5:$A41,$L$5)</f>
        <v>1</v>
      </c>
      <c r="M41" s="75">
        <f ca="1">COUNTIF($A$5:$A41,$M$5)</f>
        <v>0</v>
      </c>
      <c r="N41" s="75">
        <f ca="1">COUNTIF($A$5:$A41,$N$5)</f>
        <v>1</v>
      </c>
      <c r="O41" s="75">
        <f ca="1">COUNTIF($A$5:$A41,$O$5)</f>
        <v>1</v>
      </c>
      <c r="P41" s="75">
        <f ca="1">COUNTIF($A$5:$A41,$P$5)</f>
        <v>0</v>
      </c>
      <c r="Q41" s="75">
        <f ca="1">COUNTIF($A$5:$A41,$Q$5)</f>
        <v>1</v>
      </c>
      <c r="R41" s="75">
        <f ca="1">COUNTIF($A$5:$A41,$R$5)</f>
        <v>0</v>
      </c>
      <c r="S41" s="75">
        <f ca="1">COUNTIF($A$5:$A41,$S$5)</f>
        <v>0</v>
      </c>
      <c r="T41" s="75">
        <f ca="1">COUNTIF($A$5:$A41,$T$5)</f>
        <v>3</v>
      </c>
      <c r="U41" s="75">
        <f ca="1">COUNTIF($A$5:$A41,$U$5)</f>
        <v>0</v>
      </c>
      <c r="V41" s="75">
        <f ca="1">COUNTIF($A$5:$A41,$V$5)</f>
        <v>0</v>
      </c>
      <c r="W41" s="75">
        <f ca="1">COUNTIF($A$5:$A41,$W$5)</f>
        <v>1</v>
      </c>
      <c r="X41" s="75">
        <f ca="1">COUNTIF($A$5:$A41,$X$5)</f>
        <v>1</v>
      </c>
      <c r="Y41" s="75">
        <f ca="1">COUNTIF($A$5:$A41,$Y$5)</f>
        <v>1</v>
      </c>
      <c r="Z41" s="75">
        <f ca="1">COUNTIF($A$5:$A41,$Z$5)</f>
        <v>1</v>
      </c>
      <c r="AA41" s="75">
        <f ca="1">COUNTIF($A$5:$A41,$AA$5)</f>
        <v>1</v>
      </c>
      <c r="AB41" s="75">
        <f ca="1">COUNTIF($A$5:$A41,$AB$5)</f>
        <v>1</v>
      </c>
      <c r="AC41" s="75">
        <f ca="1">COUNTIF($A$5:$A41,$AC$5)</f>
        <v>0</v>
      </c>
      <c r="AD41" s="75">
        <f ca="1">COUNTIF($A$5:$A41,$AD$5)</f>
        <v>0</v>
      </c>
      <c r="AE41" s="75">
        <f ca="1">COUNTIF($A$5:$A41,$AE$5)</f>
        <v>1</v>
      </c>
      <c r="AF41" s="75">
        <f ca="1">COUNTIF($A$5:$A41,$AF$5)</f>
        <v>1</v>
      </c>
      <c r="AG41" s="75">
        <f ca="1">COUNTIF($A$5:$A41,$AG$5)</f>
        <v>3</v>
      </c>
      <c r="AH41" s="75">
        <f ca="1">COUNTIF($A$5:$A41,$AH$5)</f>
        <v>2</v>
      </c>
      <c r="AI41" s="75">
        <f ca="1">COUNTIF($A$5:$A41,$AI$5)</f>
        <v>1</v>
      </c>
      <c r="AJ41" s="75">
        <f ca="1">COUNTIF($A$5:$A41,$AJ$5)</f>
        <v>2</v>
      </c>
      <c r="AK41" s="75">
        <f ca="1">COUNTIF($A$5:$A41,$AK$5)</f>
        <v>0</v>
      </c>
      <c r="AL41" s="75">
        <f ca="1">COUNTIF($A$5:$A41,$AL$5)</f>
        <v>1</v>
      </c>
      <c r="AM41" s="85">
        <f t="shared" si="14"/>
        <v>37</v>
      </c>
      <c r="AN41" s="76">
        <f t="shared" ca="1" si="15"/>
        <v>0</v>
      </c>
      <c r="AO41" s="76" t="str">
        <f ca="1">IF(COUNTIF($A$5:$A41,A41)&gt;1,"R","U")</f>
        <v>R</v>
      </c>
      <c r="AP41" s="76">
        <f t="shared" ca="1" si="2"/>
        <v>11</v>
      </c>
      <c r="AQ41" s="76">
        <f t="shared" ca="1" si="16"/>
        <v>26</v>
      </c>
      <c r="AR41" s="77">
        <f t="shared" ca="1" si="3"/>
        <v>0</v>
      </c>
      <c r="AS41" s="78">
        <f t="shared" si="4"/>
        <v>24</v>
      </c>
      <c r="AT41" s="78">
        <f t="shared" ca="1" si="5"/>
        <v>2</v>
      </c>
      <c r="AU41" s="79">
        <f t="shared" ca="1" si="17"/>
        <v>2.2727272727272729</v>
      </c>
      <c r="AV41" s="76">
        <f t="shared" ca="1" si="6"/>
        <v>8</v>
      </c>
      <c r="AW41" s="78">
        <f t="shared" si="34"/>
        <v>13</v>
      </c>
      <c r="AX41" s="78">
        <f t="shared" ca="1" si="1"/>
        <v>-2</v>
      </c>
      <c r="AY41" s="79">
        <f t="shared" ca="1" si="8"/>
        <v>0.38461538461538464</v>
      </c>
      <c r="AZ41" s="80" t="str">
        <f t="shared" ca="1" si="9"/>
        <v/>
      </c>
      <c r="BA41" s="77">
        <f t="shared" ca="1" si="10"/>
        <v>1</v>
      </c>
      <c r="BB41" s="76">
        <f ca="1">COUNTIF(BA5:BA41,1)</f>
        <v>3</v>
      </c>
      <c r="BC41" s="76"/>
      <c r="BD41" s="76">
        <f>COUNTIF(BC5:BC41,1)</f>
        <v>0</v>
      </c>
      <c r="BE41" s="76"/>
      <c r="BF41" s="76">
        <f>COUNTIF(BE5:BE41,1)</f>
        <v>0</v>
      </c>
      <c r="BG41" s="76">
        <f t="shared" ca="1" si="11"/>
        <v>3</v>
      </c>
      <c r="BH41" s="78">
        <v>3</v>
      </c>
      <c r="BI41" s="78">
        <f ca="1">BG41-BH41</f>
        <v>0</v>
      </c>
      <c r="BJ41" s="79">
        <f t="shared" ca="1" si="12"/>
        <v>3.5</v>
      </c>
      <c r="BK41" s="80" t="str">
        <f t="shared" ca="1" si="13"/>
        <v/>
      </c>
      <c r="BL41" s="81"/>
      <c r="BM41" s="82"/>
      <c r="BN41" s="82"/>
      <c r="BO41" s="82"/>
      <c r="BP41" s="82"/>
      <c r="BQ41" s="82"/>
      <c r="BR41" s="82"/>
      <c r="BS41" s="83"/>
      <c r="BT41" s="82"/>
      <c r="BU41" s="82"/>
      <c r="BY41" s="82"/>
      <c r="CA41" s="82"/>
    </row>
    <row r="42" spans="1:79" s="4" customFormat="1">
      <c r="A42" s="56">
        <f t="shared" ca="1" si="0"/>
        <v>17</v>
      </c>
      <c r="B42" s="15">
        <f ca="1">COUNTIF($A$5:A42,$B$5)</f>
        <v>1</v>
      </c>
      <c r="C42" s="15">
        <f ca="1">COUNTIF($A$5:$A42,$C$5)</f>
        <v>0</v>
      </c>
      <c r="D42" s="15">
        <f ca="1">COUNTIF($A$5:$A42,$D$5)</f>
        <v>2</v>
      </c>
      <c r="E42" s="15">
        <f ca="1">COUNTIF($A$5:$A42,$E$5)</f>
        <v>1</v>
      </c>
      <c r="F42" s="15">
        <f ca="1">COUNTIF($A$5:$A42,$F$5)</f>
        <v>1</v>
      </c>
      <c r="G42" s="15">
        <f ca="1">COUNTIF($A$5:$A42,$G$5)</f>
        <v>2</v>
      </c>
      <c r="H42" s="15">
        <f ca="1">COUNTIF($A$5:$A42,$H$5)</f>
        <v>0</v>
      </c>
      <c r="I42" s="15">
        <f ca="1">COUNTIF($A$5:$A42,$I$5)</f>
        <v>1</v>
      </c>
      <c r="J42" s="15">
        <f ca="1">COUNTIF($A$5:$A42,$J$5)</f>
        <v>2</v>
      </c>
      <c r="K42" s="15">
        <f ca="1">COUNTIF($A$5:$A42,$K$5)</f>
        <v>3</v>
      </c>
      <c r="L42" s="15">
        <f ca="1">COUNTIF($A$5:$A42,$L$5)</f>
        <v>1</v>
      </c>
      <c r="M42" s="15">
        <f ca="1">COUNTIF($A$5:$A42,$M$5)</f>
        <v>0</v>
      </c>
      <c r="N42" s="15">
        <f ca="1">COUNTIF($A$5:$A42,$N$5)</f>
        <v>1</v>
      </c>
      <c r="O42" s="15">
        <f ca="1">COUNTIF($A$5:$A42,$O$5)</f>
        <v>1</v>
      </c>
      <c r="P42" s="15">
        <f ca="1">COUNTIF($A$5:$A42,$P$5)</f>
        <v>0</v>
      </c>
      <c r="Q42" s="15">
        <f ca="1">COUNTIF($A$5:$A42,$Q$5)</f>
        <v>1</v>
      </c>
      <c r="R42" s="15">
        <f ca="1">COUNTIF($A$5:$A42,$R$5)</f>
        <v>1</v>
      </c>
      <c r="S42" s="15">
        <f ca="1">COUNTIF($A$5:$A42,$S$5)</f>
        <v>0</v>
      </c>
      <c r="T42" s="15">
        <f ca="1">COUNTIF($A$5:$A42,$T$5)</f>
        <v>3</v>
      </c>
      <c r="U42" s="15">
        <f ca="1">COUNTIF($A$5:$A42,$U$5)</f>
        <v>0</v>
      </c>
      <c r="V42" s="15">
        <f ca="1">COUNTIF($A$5:$A42,$V$5)</f>
        <v>0</v>
      </c>
      <c r="W42" s="15">
        <f ca="1">COUNTIF($A$5:$A42,$W$5)</f>
        <v>1</v>
      </c>
      <c r="X42" s="15">
        <f ca="1">COUNTIF($A$5:$A42,$X$5)</f>
        <v>1</v>
      </c>
      <c r="Y42" s="15">
        <f ca="1">COUNTIF($A$5:$A42,$Y$5)</f>
        <v>1</v>
      </c>
      <c r="Z42" s="15">
        <f ca="1">COUNTIF($A$5:$A42,$Z$5)</f>
        <v>1</v>
      </c>
      <c r="AA42" s="15">
        <f ca="1">COUNTIF($A$5:$A42,$AA$5)</f>
        <v>1</v>
      </c>
      <c r="AB42" s="15">
        <f ca="1">COUNTIF($A$5:$A42,$AB$5)</f>
        <v>1</v>
      </c>
      <c r="AC42" s="15">
        <f ca="1">COUNTIF($A$5:$A42,$AC$5)</f>
        <v>0</v>
      </c>
      <c r="AD42" s="15">
        <f ca="1">COUNTIF($A$5:$A42,$AD$5)</f>
        <v>0</v>
      </c>
      <c r="AE42" s="15">
        <f ca="1">COUNTIF($A$5:$A42,$AE$5)</f>
        <v>1</v>
      </c>
      <c r="AF42" s="15">
        <f ca="1">COUNTIF($A$5:$A42,$AF$5)</f>
        <v>1</v>
      </c>
      <c r="AG42" s="15">
        <f ca="1">COUNTIF($A$5:$A42,$AG$5)</f>
        <v>3</v>
      </c>
      <c r="AH42" s="15">
        <f ca="1">COUNTIF($A$5:$A42,$AH$5)</f>
        <v>2</v>
      </c>
      <c r="AI42" s="15">
        <f ca="1">COUNTIF($A$5:$A42,$AI$5)</f>
        <v>1</v>
      </c>
      <c r="AJ42" s="15">
        <f ca="1">COUNTIF($A$5:$A42,$AJ$5)</f>
        <v>2</v>
      </c>
      <c r="AK42" s="15">
        <f ca="1">COUNTIF($A$5:$A42,$AK$5)</f>
        <v>0</v>
      </c>
      <c r="AL42" s="15">
        <f ca="1">COUNTIF($A$5:$A42,$AL$5)</f>
        <v>1</v>
      </c>
      <c r="AM42" s="21">
        <f t="shared" si="14"/>
        <v>38</v>
      </c>
      <c r="AN42" s="25">
        <f t="shared" ref="AN42:AN51" ca="1" si="35">IF(AQ42=0,AM42,0)</f>
        <v>0</v>
      </c>
      <c r="AO42" s="46" t="str">
        <f ca="1">IF(COUNTIF($A$5:$A42,A42)&gt;1,"R","U")</f>
        <v>U</v>
      </c>
      <c r="AP42" s="46">
        <f t="shared" ref="AP42:AP51" ca="1" si="36">COUNTIF(B42:AL42,"0")</f>
        <v>10</v>
      </c>
      <c r="AQ42" s="46">
        <f t="shared" ref="AQ42:AQ51" ca="1" si="37">COUNTIF(B42:AL42,"&gt;0")</f>
        <v>27</v>
      </c>
      <c r="AR42" s="45">
        <f t="shared" ca="1" si="3"/>
        <v>0</v>
      </c>
      <c r="AS42" s="40">
        <f t="shared" si="4"/>
        <v>25</v>
      </c>
      <c r="AT42" s="27">
        <f t="shared" ca="1" si="5"/>
        <v>2</v>
      </c>
      <c r="AU42" s="67">
        <f t="shared" ca="1" si="17"/>
        <v>2.2727272727272729</v>
      </c>
      <c r="AV42" s="46">
        <f t="shared" ca="1" si="6"/>
        <v>8</v>
      </c>
      <c r="AW42" s="40">
        <f t="shared" si="34"/>
        <v>13</v>
      </c>
      <c r="AX42" s="27">
        <f t="shared" ca="1" si="1"/>
        <v>-2</v>
      </c>
      <c r="AY42" s="67">
        <f t="shared" ca="1" si="8"/>
        <v>0.38461538461538464</v>
      </c>
      <c r="AZ42" s="68" t="str">
        <f t="shared" ca="1" si="9"/>
        <v/>
      </c>
      <c r="BA42" s="45">
        <f t="shared" ca="1" si="10"/>
        <v>0</v>
      </c>
      <c r="BB42" s="46">
        <f ca="1">COUNTIF(BA5:BA42,1)</f>
        <v>3</v>
      </c>
      <c r="BC42" s="46"/>
      <c r="BD42" s="46">
        <f>COUNTIF(BC5:BC42,1)</f>
        <v>0</v>
      </c>
      <c r="BE42" s="46"/>
      <c r="BF42" s="46">
        <f>COUNTIF(BE5:BE42,1)</f>
        <v>0</v>
      </c>
      <c r="BG42" s="46">
        <f t="shared" ca="1" si="11"/>
        <v>3</v>
      </c>
      <c r="BH42" s="40"/>
      <c r="BI42" s="27"/>
      <c r="BJ42" s="67">
        <f t="shared" ca="1" si="12"/>
        <v>3.5</v>
      </c>
      <c r="BK42" s="68" t="str">
        <f t="shared" ca="1" si="13"/>
        <v/>
      </c>
      <c r="BL42" s="47"/>
      <c r="BM42" s="37"/>
      <c r="BN42" s="37"/>
      <c r="BO42" s="28"/>
      <c r="BP42" s="28"/>
      <c r="BQ42" s="28"/>
      <c r="BR42" s="28"/>
      <c r="BS42" s="32"/>
      <c r="BT42" s="28"/>
      <c r="BU42" s="28"/>
      <c r="BY42" s="37"/>
      <c r="CA42" s="37"/>
    </row>
    <row r="43" spans="1:79">
      <c r="A43" s="56">
        <f t="shared" ca="1" si="0"/>
        <v>27</v>
      </c>
      <c r="B43" s="15">
        <f ca="1">COUNTIF($A$5:A43,$B$5)</f>
        <v>1</v>
      </c>
      <c r="C43" s="15">
        <f ca="1">COUNTIF($A$5:$A43,$C$5)</f>
        <v>0</v>
      </c>
      <c r="D43" s="15">
        <f ca="1">COUNTIF($A$5:$A43,$D$5)</f>
        <v>2</v>
      </c>
      <c r="E43" s="15">
        <f ca="1">COUNTIF($A$5:$A43,$E$5)</f>
        <v>1</v>
      </c>
      <c r="F43" s="15">
        <f ca="1">COUNTIF($A$5:$A43,$F$5)</f>
        <v>1</v>
      </c>
      <c r="G43" s="15">
        <f ca="1">COUNTIF($A$5:$A43,$G$5)</f>
        <v>2</v>
      </c>
      <c r="H43" s="15">
        <f ca="1">COUNTIF($A$5:$A43,$H$5)</f>
        <v>0</v>
      </c>
      <c r="I43" s="15">
        <f ca="1">COUNTIF($A$5:$A43,$I$5)</f>
        <v>1</v>
      </c>
      <c r="J43" s="15">
        <f ca="1">COUNTIF($A$5:$A43,$J$5)</f>
        <v>2</v>
      </c>
      <c r="K43" s="15">
        <f ca="1">COUNTIF($A$5:$A43,$K$5)</f>
        <v>3</v>
      </c>
      <c r="L43" s="15">
        <f ca="1">COUNTIF($A$5:$A43,$L$5)</f>
        <v>1</v>
      </c>
      <c r="M43" s="15">
        <f ca="1">COUNTIF($A$5:$A43,$M$5)</f>
        <v>0</v>
      </c>
      <c r="N43" s="15">
        <f ca="1">COUNTIF($A$5:$A43,$N$5)</f>
        <v>1</v>
      </c>
      <c r="O43" s="15">
        <f ca="1">COUNTIF($A$5:$A43,$O$5)</f>
        <v>1</v>
      </c>
      <c r="P43" s="15">
        <f ca="1">COUNTIF($A$5:$A43,$P$5)</f>
        <v>0</v>
      </c>
      <c r="Q43" s="15">
        <f ca="1">COUNTIF($A$5:$A43,$Q$5)</f>
        <v>1</v>
      </c>
      <c r="R43" s="15">
        <f ca="1">COUNTIF($A$5:$A43,$R$5)</f>
        <v>1</v>
      </c>
      <c r="S43" s="15">
        <f ca="1">COUNTIF($A$5:$A43,$S$5)</f>
        <v>0</v>
      </c>
      <c r="T43" s="15">
        <f ca="1">COUNTIF($A$5:$A43,$T$5)</f>
        <v>3</v>
      </c>
      <c r="U43" s="15">
        <f ca="1">COUNTIF($A$5:$A43,$U$5)</f>
        <v>0</v>
      </c>
      <c r="V43" s="15">
        <f ca="1">COUNTIF($A$5:$A43,$V$5)</f>
        <v>0</v>
      </c>
      <c r="W43" s="15">
        <f ca="1">COUNTIF($A$5:$A43,$W$5)</f>
        <v>1</v>
      </c>
      <c r="X43" s="15">
        <f ca="1">COUNTIF($A$5:$A43,$X$5)</f>
        <v>1</v>
      </c>
      <c r="Y43" s="15">
        <f ca="1">COUNTIF($A$5:$A43,$Y$5)</f>
        <v>1</v>
      </c>
      <c r="Z43" s="15">
        <f ca="1">COUNTIF($A$5:$A43,$Z$5)</f>
        <v>1</v>
      </c>
      <c r="AA43" s="15">
        <f ca="1">COUNTIF($A$5:$A43,$AA$5)</f>
        <v>1</v>
      </c>
      <c r="AB43" s="15">
        <f ca="1">COUNTIF($A$5:$A43,$AB$5)</f>
        <v>2</v>
      </c>
      <c r="AC43" s="15">
        <f ca="1">COUNTIF($A$5:$A43,$AC$5)</f>
        <v>0</v>
      </c>
      <c r="AD43" s="15">
        <f ca="1">COUNTIF($A$5:$A43,$AD$5)</f>
        <v>0</v>
      </c>
      <c r="AE43" s="15">
        <f ca="1">COUNTIF($A$5:$A43,$AE$5)</f>
        <v>1</v>
      </c>
      <c r="AF43" s="15">
        <f ca="1">COUNTIF($A$5:$A43,$AF$5)</f>
        <v>1</v>
      </c>
      <c r="AG43" s="15">
        <f ca="1">COUNTIF($A$5:$A43,$AG$5)</f>
        <v>3</v>
      </c>
      <c r="AH43" s="15">
        <f ca="1">COUNTIF($A$5:$A43,$AH$5)</f>
        <v>2</v>
      </c>
      <c r="AI43" s="15">
        <f ca="1">COUNTIF($A$5:$A43,$AI$5)</f>
        <v>1</v>
      </c>
      <c r="AJ43" s="15">
        <f ca="1">COUNTIF($A$5:$A43,$AJ$5)</f>
        <v>2</v>
      </c>
      <c r="AK43" s="15">
        <f ca="1">COUNTIF($A$5:$A43,$AK$5)</f>
        <v>0</v>
      </c>
      <c r="AL43" s="15">
        <f ca="1">COUNTIF($A$5:$A43,$AL$5)</f>
        <v>1</v>
      </c>
      <c r="AM43" s="21">
        <f t="shared" si="14"/>
        <v>39</v>
      </c>
      <c r="AN43" s="25">
        <f t="shared" ca="1" si="35"/>
        <v>0</v>
      </c>
      <c r="AO43" s="46" t="str">
        <f ca="1">IF(COUNTIF($A$5:$A43,A43)&gt;1,"R","U")</f>
        <v>R</v>
      </c>
      <c r="AP43" s="46">
        <f t="shared" ca="1" si="36"/>
        <v>10</v>
      </c>
      <c r="AQ43" s="46">
        <f t="shared" ca="1" si="37"/>
        <v>27</v>
      </c>
      <c r="AR43" s="45" t="str">
        <f t="shared" ca="1" si="3"/>
        <v>U</v>
      </c>
      <c r="AS43" s="40">
        <f t="shared" si="4"/>
        <v>25</v>
      </c>
      <c r="AT43" s="27">
        <f t="shared" ca="1" si="5"/>
        <v>2</v>
      </c>
      <c r="AU43" s="67">
        <f t="shared" ca="1" si="17"/>
        <v>2.6</v>
      </c>
      <c r="AV43" s="46">
        <f t="shared" ca="1" si="6"/>
        <v>9</v>
      </c>
      <c r="AW43" s="40">
        <f t="shared" si="34"/>
        <v>14</v>
      </c>
      <c r="AX43" s="27">
        <f t="shared" ca="1" si="1"/>
        <v>-2</v>
      </c>
      <c r="AY43" s="67">
        <f t="shared" ca="1" si="8"/>
        <v>0.33333333333333331</v>
      </c>
      <c r="AZ43" s="68" t="str">
        <f t="shared" ca="1" si="9"/>
        <v/>
      </c>
      <c r="BA43" s="45">
        <f t="shared" ca="1" si="10"/>
        <v>0</v>
      </c>
      <c r="BB43" s="46">
        <f ca="1">COUNTIF(BA5:BA43,1)</f>
        <v>3</v>
      </c>
      <c r="BC43" s="46"/>
      <c r="BD43" s="46">
        <f>COUNTIF(BC5:BC43,1)</f>
        <v>0</v>
      </c>
      <c r="BE43" s="46"/>
      <c r="BF43" s="46">
        <f>COUNTIF(BE5:BE43,1)</f>
        <v>0</v>
      </c>
      <c r="BG43" s="46">
        <f t="shared" ca="1" si="11"/>
        <v>3</v>
      </c>
      <c r="BH43" s="40"/>
      <c r="BI43" s="27"/>
      <c r="BJ43" s="67">
        <f t="shared" ca="1" si="12"/>
        <v>3.5</v>
      </c>
      <c r="BK43" s="68" t="str">
        <f t="shared" ca="1" si="13"/>
        <v/>
      </c>
      <c r="BL43" s="47"/>
      <c r="BS43" s="32"/>
    </row>
    <row r="44" spans="1:79">
      <c r="A44" s="56">
        <f t="shared" ca="1" si="0"/>
        <v>36</v>
      </c>
      <c r="B44" s="15">
        <f ca="1">COUNTIF($A$5:A44,$B$5)</f>
        <v>1</v>
      </c>
      <c r="C44" s="15">
        <f ca="1">COUNTIF($A$5:$A44,$C$5)</f>
        <v>0</v>
      </c>
      <c r="D44" s="15">
        <f ca="1">COUNTIF($A$5:$A44,$D$5)</f>
        <v>2</v>
      </c>
      <c r="E44" s="15">
        <f ca="1">COUNTIF($A$5:$A44,$E$5)</f>
        <v>1</v>
      </c>
      <c r="F44" s="15">
        <f ca="1">COUNTIF($A$5:$A44,$F$5)</f>
        <v>1</v>
      </c>
      <c r="G44" s="15">
        <f ca="1">COUNTIF($A$5:$A44,$G$5)</f>
        <v>2</v>
      </c>
      <c r="H44" s="15">
        <f ca="1">COUNTIF($A$5:$A44,$H$5)</f>
        <v>0</v>
      </c>
      <c r="I44" s="15">
        <f ca="1">COUNTIF($A$5:$A44,$I$5)</f>
        <v>1</v>
      </c>
      <c r="J44" s="15">
        <f ca="1">COUNTIF($A$5:$A44,$J$5)</f>
        <v>2</v>
      </c>
      <c r="K44" s="15">
        <f ca="1">COUNTIF($A$5:$A44,$K$5)</f>
        <v>3</v>
      </c>
      <c r="L44" s="15">
        <f ca="1">COUNTIF($A$5:$A44,$L$5)</f>
        <v>1</v>
      </c>
      <c r="M44" s="15">
        <f ca="1">COUNTIF($A$5:$A44,$M$5)</f>
        <v>0</v>
      </c>
      <c r="N44" s="15">
        <f ca="1">COUNTIF($A$5:$A44,$N$5)</f>
        <v>1</v>
      </c>
      <c r="O44" s="15">
        <f ca="1">COUNTIF($A$5:$A44,$O$5)</f>
        <v>1</v>
      </c>
      <c r="P44" s="15">
        <f ca="1">COUNTIF($A$5:$A44,$P$5)</f>
        <v>0</v>
      </c>
      <c r="Q44" s="15">
        <f ca="1">COUNTIF($A$5:$A44,$Q$5)</f>
        <v>1</v>
      </c>
      <c r="R44" s="15">
        <f ca="1">COUNTIF($A$5:$A44,$R$5)</f>
        <v>1</v>
      </c>
      <c r="S44" s="15">
        <f ca="1">COUNTIF($A$5:$A44,$S$5)</f>
        <v>0</v>
      </c>
      <c r="T44" s="15">
        <f ca="1">COUNTIF($A$5:$A44,$T$5)</f>
        <v>3</v>
      </c>
      <c r="U44" s="15">
        <f ca="1">COUNTIF($A$5:$A44,$U$5)</f>
        <v>0</v>
      </c>
      <c r="V44" s="15">
        <f ca="1">COUNTIF($A$5:$A44,$V$5)</f>
        <v>0</v>
      </c>
      <c r="W44" s="15">
        <f ca="1">COUNTIF($A$5:$A44,$W$5)</f>
        <v>1</v>
      </c>
      <c r="X44" s="15">
        <f ca="1">COUNTIF($A$5:$A44,$X$5)</f>
        <v>1</v>
      </c>
      <c r="Y44" s="15">
        <f ca="1">COUNTIF($A$5:$A44,$Y$5)</f>
        <v>1</v>
      </c>
      <c r="Z44" s="15">
        <f ca="1">COUNTIF($A$5:$A44,$Z$5)</f>
        <v>1</v>
      </c>
      <c r="AA44" s="15">
        <f ca="1">COUNTIF($A$5:$A44,$AA$5)</f>
        <v>1</v>
      </c>
      <c r="AB44" s="15">
        <f ca="1">COUNTIF($A$5:$A44,$AB$5)</f>
        <v>2</v>
      </c>
      <c r="AC44" s="15">
        <f ca="1">COUNTIF($A$5:$A44,$AC$5)</f>
        <v>0</v>
      </c>
      <c r="AD44" s="15">
        <f ca="1">COUNTIF($A$5:$A44,$AD$5)</f>
        <v>0</v>
      </c>
      <c r="AE44" s="15">
        <f ca="1">COUNTIF($A$5:$A44,$AE$5)</f>
        <v>1</v>
      </c>
      <c r="AF44" s="15">
        <f ca="1">COUNTIF($A$5:$A44,$AF$5)</f>
        <v>1</v>
      </c>
      <c r="AG44" s="15">
        <f ca="1">COUNTIF($A$5:$A44,$AG$5)</f>
        <v>3</v>
      </c>
      <c r="AH44" s="15">
        <f ca="1">COUNTIF($A$5:$A44,$AH$5)</f>
        <v>2</v>
      </c>
      <c r="AI44" s="15">
        <f ca="1">COUNTIF($A$5:$A44,$AI$5)</f>
        <v>1</v>
      </c>
      <c r="AJ44" s="15">
        <f ca="1">COUNTIF($A$5:$A44,$AJ$5)</f>
        <v>2</v>
      </c>
      <c r="AK44" s="15">
        <f ca="1">COUNTIF($A$5:$A44,$AK$5)</f>
        <v>1</v>
      </c>
      <c r="AL44" s="15">
        <f ca="1">COUNTIF($A$5:$A44,$AL$5)</f>
        <v>1</v>
      </c>
      <c r="AM44" s="21">
        <f t="shared" si="14"/>
        <v>40</v>
      </c>
      <c r="AN44" s="25">
        <f t="shared" ca="1" si="35"/>
        <v>0</v>
      </c>
      <c r="AO44" s="46" t="str">
        <f ca="1">IF(COUNTIF($A$5:$A44,A44)&gt;1,"R","U")</f>
        <v>U</v>
      </c>
      <c r="AP44" s="46">
        <f t="shared" ca="1" si="36"/>
        <v>9</v>
      </c>
      <c r="AQ44" s="46">
        <f t="shared" ca="1" si="37"/>
        <v>28</v>
      </c>
      <c r="AR44" s="45">
        <f t="shared" ca="1" si="3"/>
        <v>0</v>
      </c>
      <c r="AS44" s="40">
        <f t="shared" si="4"/>
        <v>26</v>
      </c>
      <c r="AT44" s="27">
        <f t="shared" ca="1" si="5"/>
        <v>2</v>
      </c>
      <c r="AU44" s="67">
        <f t="shared" ca="1" si="17"/>
        <v>2.6</v>
      </c>
      <c r="AV44" s="46">
        <f t="shared" ca="1" si="6"/>
        <v>9</v>
      </c>
      <c r="AW44" s="40">
        <f t="shared" si="34"/>
        <v>14</v>
      </c>
      <c r="AX44" s="27">
        <f t="shared" ca="1" si="1"/>
        <v>-2</v>
      </c>
      <c r="AY44" s="67">
        <f t="shared" ca="1" si="8"/>
        <v>0.33333333333333331</v>
      </c>
      <c r="AZ44" s="68" t="str">
        <f t="shared" ca="1" si="9"/>
        <v/>
      </c>
      <c r="BA44" s="45">
        <f t="shared" ca="1" si="10"/>
        <v>0</v>
      </c>
      <c r="BB44" s="46">
        <f ca="1">COUNTIF(BA5:BA44,1)</f>
        <v>3</v>
      </c>
      <c r="BC44" s="46"/>
      <c r="BD44" s="46">
        <f>COUNTIF(BC5:BC44,1)</f>
        <v>0</v>
      </c>
      <c r="BE44" s="46"/>
      <c r="BF44" s="46">
        <f>COUNTIF(BE5:BE44,1)</f>
        <v>0</v>
      </c>
      <c r="BG44" s="46">
        <f t="shared" ca="1" si="11"/>
        <v>3</v>
      </c>
      <c r="BH44" s="40"/>
      <c r="BI44" s="27"/>
      <c r="BJ44" s="67">
        <f t="shared" ca="1" si="12"/>
        <v>3</v>
      </c>
      <c r="BK44" s="68" t="str">
        <f t="shared" ca="1" si="13"/>
        <v/>
      </c>
      <c r="BL44" s="47"/>
      <c r="BS44" s="32"/>
    </row>
    <row r="45" spans="1:79">
      <c r="A45" s="56">
        <f t="shared" ca="1" si="0"/>
        <v>2</v>
      </c>
      <c r="B45" s="15">
        <f ca="1">COUNTIF($A$5:A45,$B$5)</f>
        <v>1</v>
      </c>
      <c r="C45" s="15">
        <f ca="1">COUNTIF($A$5:$A45,$C$5)</f>
        <v>1</v>
      </c>
      <c r="D45" s="15">
        <f ca="1">COUNTIF($A$5:$A45,$D$5)</f>
        <v>2</v>
      </c>
      <c r="E45" s="15">
        <f ca="1">COUNTIF($A$5:$A45,$E$5)</f>
        <v>1</v>
      </c>
      <c r="F45" s="15">
        <f ca="1">COUNTIF($A$5:$A45,$F$5)</f>
        <v>1</v>
      </c>
      <c r="G45" s="15">
        <f ca="1">COUNTIF($A$5:$A45,$G$5)</f>
        <v>2</v>
      </c>
      <c r="H45" s="15">
        <f ca="1">COUNTIF($A$5:$A45,$H$5)</f>
        <v>0</v>
      </c>
      <c r="I45" s="15">
        <f ca="1">COUNTIF($A$5:$A45,$I$5)</f>
        <v>1</v>
      </c>
      <c r="J45" s="15">
        <f ca="1">COUNTIF($A$5:$A45,$J$5)</f>
        <v>2</v>
      </c>
      <c r="K45" s="15">
        <f ca="1">COUNTIF($A$5:$A45,$K$5)</f>
        <v>3</v>
      </c>
      <c r="L45" s="15">
        <f ca="1">COUNTIF($A$5:$A45,$L$5)</f>
        <v>1</v>
      </c>
      <c r="M45" s="15">
        <f ca="1">COUNTIF($A$5:$A45,$M$5)</f>
        <v>0</v>
      </c>
      <c r="N45" s="15">
        <f ca="1">COUNTIF($A$5:$A45,$N$5)</f>
        <v>1</v>
      </c>
      <c r="O45" s="15">
        <f ca="1">COUNTIF($A$5:$A45,$O$5)</f>
        <v>1</v>
      </c>
      <c r="P45" s="15">
        <f ca="1">COUNTIF($A$5:$A45,$P$5)</f>
        <v>0</v>
      </c>
      <c r="Q45" s="15">
        <f ca="1">COUNTIF($A$5:$A45,$Q$5)</f>
        <v>1</v>
      </c>
      <c r="R45" s="15">
        <f ca="1">COUNTIF($A$5:$A45,$R$5)</f>
        <v>1</v>
      </c>
      <c r="S45" s="15">
        <f ca="1">COUNTIF($A$5:$A45,$S$5)</f>
        <v>0</v>
      </c>
      <c r="T45" s="15">
        <f ca="1">COUNTIF($A$5:$A45,$T$5)</f>
        <v>3</v>
      </c>
      <c r="U45" s="15">
        <f ca="1">COUNTIF($A$5:$A45,$U$5)</f>
        <v>0</v>
      </c>
      <c r="V45" s="15">
        <f ca="1">COUNTIF($A$5:$A45,$V$5)</f>
        <v>0</v>
      </c>
      <c r="W45" s="15">
        <f ca="1">COUNTIF($A$5:$A45,$W$5)</f>
        <v>1</v>
      </c>
      <c r="X45" s="15">
        <f ca="1">COUNTIF($A$5:$A45,$X$5)</f>
        <v>1</v>
      </c>
      <c r="Y45" s="15">
        <f ca="1">COUNTIF($A$5:$A45,$Y$5)</f>
        <v>1</v>
      </c>
      <c r="Z45" s="15">
        <f ca="1">COUNTIF($A$5:$A45,$Z$5)</f>
        <v>1</v>
      </c>
      <c r="AA45" s="15">
        <f ca="1">COUNTIF($A$5:$A45,$AA$5)</f>
        <v>1</v>
      </c>
      <c r="AB45" s="15">
        <f ca="1">COUNTIF($A$5:$A45,$AB$5)</f>
        <v>2</v>
      </c>
      <c r="AC45" s="15">
        <f ca="1">COUNTIF($A$5:$A45,$AC$5)</f>
        <v>0</v>
      </c>
      <c r="AD45" s="15">
        <f ca="1">COUNTIF($A$5:$A45,$AD$5)</f>
        <v>0</v>
      </c>
      <c r="AE45" s="15">
        <f ca="1">COUNTIF($A$5:$A45,$AE$5)</f>
        <v>1</v>
      </c>
      <c r="AF45" s="15">
        <f ca="1">COUNTIF($A$5:$A45,$AF$5)</f>
        <v>1</v>
      </c>
      <c r="AG45" s="15">
        <f ca="1">COUNTIF($A$5:$A45,$AG$5)</f>
        <v>3</v>
      </c>
      <c r="AH45" s="15">
        <f ca="1">COUNTIF($A$5:$A45,$AH$5)</f>
        <v>2</v>
      </c>
      <c r="AI45" s="15">
        <f ca="1">COUNTIF($A$5:$A45,$AI$5)</f>
        <v>1</v>
      </c>
      <c r="AJ45" s="15">
        <f ca="1">COUNTIF($A$5:$A45,$AJ$5)</f>
        <v>2</v>
      </c>
      <c r="AK45" s="15">
        <f ca="1">COUNTIF($A$5:$A45,$AK$5)</f>
        <v>1</v>
      </c>
      <c r="AL45" s="15">
        <f ca="1">COUNTIF($A$5:$A45,$AL$5)</f>
        <v>1</v>
      </c>
      <c r="AM45" s="21">
        <f t="shared" si="14"/>
        <v>41</v>
      </c>
      <c r="AN45" s="25">
        <f t="shared" ca="1" si="35"/>
        <v>0</v>
      </c>
      <c r="AO45" s="46" t="str">
        <f ca="1">IF(COUNTIF($A$5:$A45,A45)&gt;1,"R","U")</f>
        <v>U</v>
      </c>
      <c r="AP45" s="46">
        <f t="shared" ca="1" si="36"/>
        <v>8</v>
      </c>
      <c r="AQ45" s="46">
        <f t="shared" ca="1" si="37"/>
        <v>29</v>
      </c>
      <c r="AR45" s="45">
        <f t="shared" ca="1" si="3"/>
        <v>0</v>
      </c>
      <c r="AS45" s="40">
        <f t="shared" si="4"/>
        <v>27</v>
      </c>
      <c r="AT45" s="27">
        <f t="shared" ca="1" si="5"/>
        <v>2</v>
      </c>
      <c r="AU45" s="67">
        <f t="shared" ca="1" si="17"/>
        <v>3</v>
      </c>
      <c r="AV45" s="46">
        <f t="shared" ca="1" si="6"/>
        <v>9</v>
      </c>
      <c r="AW45" s="40">
        <f t="shared" si="34"/>
        <v>14</v>
      </c>
      <c r="AX45" s="27">
        <f t="shared" ca="1" si="1"/>
        <v>-2</v>
      </c>
      <c r="AY45" s="67">
        <f t="shared" ca="1" si="8"/>
        <v>0.2857142857142857</v>
      </c>
      <c r="AZ45" s="68" t="str">
        <f t="shared" ca="1" si="9"/>
        <v/>
      </c>
      <c r="BA45" s="45">
        <f t="shared" ca="1" si="10"/>
        <v>0</v>
      </c>
      <c r="BB45" s="46">
        <f ca="1">COUNTIF(BA5:BA45,1)</f>
        <v>3</v>
      </c>
      <c r="BC45" s="46"/>
      <c r="BD45" s="46">
        <f>COUNTIF(BC5:BC45,1)</f>
        <v>0</v>
      </c>
      <c r="BE45" s="46"/>
      <c r="BF45" s="46">
        <f>COUNTIF(BE5:BE45,1)</f>
        <v>0</v>
      </c>
      <c r="BG45" s="46">
        <f t="shared" ca="1" si="11"/>
        <v>3</v>
      </c>
      <c r="BH45" s="40"/>
      <c r="BI45" s="27"/>
      <c r="BJ45" s="67">
        <f t="shared" ca="1" si="12"/>
        <v>3</v>
      </c>
      <c r="BK45" s="68" t="str">
        <f t="shared" ca="1" si="13"/>
        <v/>
      </c>
      <c r="BL45" s="47"/>
      <c r="BS45" s="32"/>
    </row>
    <row r="46" spans="1:79">
      <c r="A46" s="56">
        <f t="shared" ca="1" si="0"/>
        <v>20</v>
      </c>
      <c r="B46" s="15">
        <f ca="1">COUNTIF($A$5:A46,$B$5)</f>
        <v>1</v>
      </c>
      <c r="C46" s="15">
        <f ca="1">COUNTIF($A$5:$A46,$C$5)</f>
        <v>1</v>
      </c>
      <c r="D46" s="15">
        <f ca="1">COUNTIF($A$5:$A46,$D$5)</f>
        <v>2</v>
      </c>
      <c r="E46" s="15">
        <f ca="1">COUNTIF($A$5:$A46,$E$5)</f>
        <v>1</v>
      </c>
      <c r="F46" s="15">
        <f ca="1">COUNTIF($A$5:$A46,$F$5)</f>
        <v>1</v>
      </c>
      <c r="G46" s="15">
        <f ca="1">COUNTIF($A$5:$A46,$G$5)</f>
        <v>2</v>
      </c>
      <c r="H46" s="15">
        <f ca="1">COUNTIF($A$5:$A46,$H$5)</f>
        <v>0</v>
      </c>
      <c r="I46" s="15">
        <f ca="1">COUNTIF($A$5:$A46,$I$5)</f>
        <v>1</v>
      </c>
      <c r="J46" s="15">
        <f ca="1">COUNTIF($A$5:$A46,$J$5)</f>
        <v>2</v>
      </c>
      <c r="K46" s="15">
        <f ca="1">COUNTIF($A$5:$A46,$K$5)</f>
        <v>3</v>
      </c>
      <c r="L46" s="15">
        <f ca="1">COUNTIF($A$5:$A46,$L$5)</f>
        <v>1</v>
      </c>
      <c r="M46" s="15">
        <f ca="1">COUNTIF($A$5:$A46,$M$5)</f>
        <v>0</v>
      </c>
      <c r="N46" s="15">
        <f ca="1">COUNTIF($A$5:$A46,$N$5)</f>
        <v>1</v>
      </c>
      <c r="O46" s="15">
        <f ca="1">COUNTIF($A$5:$A46,$O$5)</f>
        <v>1</v>
      </c>
      <c r="P46" s="15">
        <f ca="1">COUNTIF($A$5:$A46,$P$5)</f>
        <v>0</v>
      </c>
      <c r="Q46" s="15">
        <f ca="1">COUNTIF($A$5:$A46,$Q$5)</f>
        <v>1</v>
      </c>
      <c r="R46" s="15">
        <f ca="1">COUNTIF($A$5:$A46,$R$5)</f>
        <v>1</v>
      </c>
      <c r="S46" s="15">
        <f ca="1">COUNTIF($A$5:$A46,$S$5)</f>
        <v>0</v>
      </c>
      <c r="T46" s="15">
        <f ca="1">COUNTIF($A$5:$A46,$T$5)</f>
        <v>3</v>
      </c>
      <c r="U46" s="15">
        <f ca="1">COUNTIF($A$5:$A46,$U$5)</f>
        <v>1</v>
      </c>
      <c r="V46" s="15">
        <f ca="1">COUNTIF($A$5:$A46,$V$5)</f>
        <v>0</v>
      </c>
      <c r="W46" s="15">
        <f ca="1">COUNTIF($A$5:$A46,$W$5)</f>
        <v>1</v>
      </c>
      <c r="X46" s="15">
        <f ca="1">COUNTIF($A$5:$A46,$X$5)</f>
        <v>1</v>
      </c>
      <c r="Y46" s="15">
        <f ca="1">COUNTIF($A$5:$A46,$Y$5)</f>
        <v>1</v>
      </c>
      <c r="Z46" s="15">
        <f ca="1">COUNTIF($A$5:$A46,$Z$5)</f>
        <v>1</v>
      </c>
      <c r="AA46" s="15">
        <f ca="1">COUNTIF($A$5:$A46,$AA$5)</f>
        <v>1</v>
      </c>
      <c r="AB46" s="15">
        <f ca="1">COUNTIF($A$5:$A46,$AB$5)</f>
        <v>2</v>
      </c>
      <c r="AC46" s="15">
        <f ca="1">COUNTIF($A$5:$A46,$AC$5)</f>
        <v>0</v>
      </c>
      <c r="AD46" s="15">
        <f ca="1">COUNTIF($A$5:$A46,$AD$5)</f>
        <v>0</v>
      </c>
      <c r="AE46" s="15">
        <f ca="1">COUNTIF($A$5:$A46,$AE$5)</f>
        <v>1</v>
      </c>
      <c r="AF46" s="15">
        <f ca="1">COUNTIF($A$5:$A46,$AF$5)</f>
        <v>1</v>
      </c>
      <c r="AG46" s="15">
        <f ca="1">COUNTIF($A$5:$A46,$AG$5)</f>
        <v>3</v>
      </c>
      <c r="AH46" s="15">
        <f ca="1">COUNTIF($A$5:$A46,$AH$5)</f>
        <v>2</v>
      </c>
      <c r="AI46" s="15">
        <f ca="1">COUNTIF($A$5:$A46,$AI$5)</f>
        <v>1</v>
      </c>
      <c r="AJ46" s="15">
        <f ca="1">COUNTIF($A$5:$A46,$AJ$5)</f>
        <v>2</v>
      </c>
      <c r="AK46" s="15">
        <f ca="1">COUNTIF($A$5:$A46,$AK$5)</f>
        <v>1</v>
      </c>
      <c r="AL46" s="15">
        <f ca="1">COUNTIF($A$5:$A46,$AL$5)</f>
        <v>1</v>
      </c>
      <c r="AM46" s="21">
        <f t="shared" si="14"/>
        <v>42</v>
      </c>
      <c r="AN46" s="25">
        <f t="shared" ca="1" si="35"/>
        <v>0</v>
      </c>
      <c r="AO46" s="46" t="str">
        <f ca="1">IF(COUNTIF($A$5:$A46,A46)&gt;1,"R","U")</f>
        <v>U</v>
      </c>
      <c r="AP46" s="46">
        <f t="shared" ca="1" si="36"/>
        <v>7</v>
      </c>
      <c r="AQ46" s="46">
        <f t="shared" ca="1" si="37"/>
        <v>30</v>
      </c>
      <c r="AR46" s="45">
        <f t="shared" ca="1" si="3"/>
        <v>0</v>
      </c>
      <c r="AS46" s="40">
        <f t="shared" si="4"/>
        <v>27</v>
      </c>
      <c r="AT46" s="27">
        <f t="shared" ca="1" si="5"/>
        <v>3</v>
      </c>
      <c r="AU46" s="67">
        <f t="shared" ca="1" si="17"/>
        <v>3.5</v>
      </c>
      <c r="AV46" s="46">
        <f t="shared" ca="1" si="6"/>
        <v>9</v>
      </c>
      <c r="AW46" s="40">
        <f t="shared" si="34"/>
        <v>15</v>
      </c>
      <c r="AX46" s="27">
        <f t="shared" ca="1" si="1"/>
        <v>-3</v>
      </c>
      <c r="AY46" s="67">
        <f t="shared" ca="1" si="8"/>
        <v>0.2413793103448276</v>
      </c>
      <c r="AZ46" s="68" t="str">
        <f t="shared" ca="1" si="9"/>
        <v/>
      </c>
      <c r="BA46" s="45">
        <f t="shared" ca="1" si="10"/>
        <v>0</v>
      </c>
      <c r="BB46" s="46">
        <f ca="1">COUNTIF(BA5:BA46,1)</f>
        <v>3</v>
      </c>
      <c r="BC46" s="46"/>
      <c r="BD46" s="46">
        <f>COUNTIF(BC5:BC46,1)</f>
        <v>0</v>
      </c>
      <c r="BE46" s="46"/>
      <c r="BF46" s="46">
        <f>COUNTIF(BE5:BE46,1)</f>
        <v>0</v>
      </c>
      <c r="BG46" s="46">
        <f t="shared" ca="1" si="11"/>
        <v>3</v>
      </c>
      <c r="BH46" s="40">
        <v>4</v>
      </c>
      <c r="BI46" s="27">
        <f ca="1">BG46-BH46</f>
        <v>-1</v>
      </c>
      <c r="BJ46" s="67">
        <f t="shared" ca="1" si="12"/>
        <v>3</v>
      </c>
      <c r="BK46" s="68" t="str">
        <f t="shared" ca="1" si="13"/>
        <v/>
      </c>
      <c r="BL46" s="47"/>
      <c r="BM46" s="38"/>
      <c r="BN46" s="38"/>
      <c r="BS46" s="32"/>
    </row>
    <row r="47" spans="1:79" ht="14.25" customHeight="1">
      <c r="A47" s="56">
        <f t="shared" ca="1" si="0"/>
        <v>7</v>
      </c>
      <c r="B47" s="15">
        <f ca="1">COUNTIF($A$5:A47,$B$5)</f>
        <v>1</v>
      </c>
      <c r="C47" s="15">
        <f ca="1">COUNTIF($A$5:$A47,$C$5)</f>
        <v>1</v>
      </c>
      <c r="D47" s="15">
        <f ca="1">COUNTIF($A$5:$A47,$D$5)</f>
        <v>2</v>
      </c>
      <c r="E47" s="15">
        <f ca="1">COUNTIF($A$5:$A47,$E$5)</f>
        <v>1</v>
      </c>
      <c r="F47" s="15">
        <f ca="1">COUNTIF($A$5:$A47,$F$5)</f>
        <v>1</v>
      </c>
      <c r="G47" s="15">
        <f ca="1">COUNTIF($A$5:$A47,$G$5)</f>
        <v>2</v>
      </c>
      <c r="H47" s="15">
        <f ca="1">COUNTIF($A$5:$A47,$H$5)</f>
        <v>1</v>
      </c>
      <c r="I47" s="15">
        <f ca="1">COUNTIF($A$5:$A47,$I$5)</f>
        <v>1</v>
      </c>
      <c r="J47" s="15">
        <f ca="1">COUNTIF($A$5:$A47,$J$5)</f>
        <v>2</v>
      </c>
      <c r="K47" s="15">
        <f ca="1">COUNTIF($A$5:$A47,$K$5)</f>
        <v>3</v>
      </c>
      <c r="L47" s="15">
        <f ca="1">COUNTIF($A$5:$A47,$L$5)</f>
        <v>1</v>
      </c>
      <c r="M47" s="15">
        <f ca="1">COUNTIF($A$5:$A47,$M$5)</f>
        <v>0</v>
      </c>
      <c r="N47" s="15">
        <f ca="1">COUNTIF($A$5:$A47,$N$5)</f>
        <v>1</v>
      </c>
      <c r="O47" s="15">
        <f ca="1">COUNTIF($A$5:$A47,$O$5)</f>
        <v>1</v>
      </c>
      <c r="P47" s="15">
        <f ca="1">COUNTIF($A$5:$A47,$P$5)</f>
        <v>0</v>
      </c>
      <c r="Q47" s="15">
        <f ca="1">COUNTIF($A$5:$A47,$Q$5)</f>
        <v>1</v>
      </c>
      <c r="R47" s="15">
        <f ca="1">COUNTIF($A$5:$A47,$R$5)</f>
        <v>1</v>
      </c>
      <c r="S47" s="15">
        <f ca="1">COUNTIF($A$5:$A47,$S$5)</f>
        <v>0</v>
      </c>
      <c r="T47" s="15">
        <f ca="1">COUNTIF($A$5:$A47,$T$5)</f>
        <v>3</v>
      </c>
      <c r="U47" s="15">
        <f ca="1">COUNTIF($A$5:$A47,$U$5)</f>
        <v>1</v>
      </c>
      <c r="V47" s="15">
        <f ca="1">COUNTIF($A$5:$A47,$V$5)</f>
        <v>0</v>
      </c>
      <c r="W47" s="15">
        <f ca="1">COUNTIF($A$5:$A47,$W$5)</f>
        <v>1</v>
      </c>
      <c r="X47" s="15">
        <f ca="1">COUNTIF($A$5:$A47,$X$5)</f>
        <v>1</v>
      </c>
      <c r="Y47" s="15">
        <f ca="1">COUNTIF($A$5:$A47,$Y$5)</f>
        <v>1</v>
      </c>
      <c r="Z47" s="15">
        <f ca="1">COUNTIF($A$5:$A47,$Z$5)</f>
        <v>1</v>
      </c>
      <c r="AA47" s="15">
        <f ca="1">COUNTIF($A$5:$A47,$AA$5)</f>
        <v>1</v>
      </c>
      <c r="AB47" s="15">
        <f ca="1">COUNTIF($A$5:$A47,$AB$5)</f>
        <v>2</v>
      </c>
      <c r="AC47" s="15">
        <f ca="1">COUNTIF($A$5:$A47,$AC$5)</f>
        <v>0</v>
      </c>
      <c r="AD47" s="15">
        <f ca="1">COUNTIF($A$5:$A47,$AD$5)</f>
        <v>0</v>
      </c>
      <c r="AE47" s="15">
        <f ca="1">COUNTIF($A$5:$A47,$AE$5)</f>
        <v>1</v>
      </c>
      <c r="AF47" s="15">
        <f ca="1">COUNTIF($A$5:$A47,$AF$5)</f>
        <v>1</v>
      </c>
      <c r="AG47" s="15">
        <f ca="1">COUNTIF($A$5:$A47,$AG$5)</f>
        <v>3</v>
      </c>
      <c r="AH47" s="15">
        <f ca="1">COUNTIF($A$5:$A47,$AH$5)</f>
        <v>2</v>
      </c>
      <c r="AI47" s="15">
        <f ca="1">COUNTIF($A$5:$A47,$AI$5)</f>
        <v>1</v>
      </c>
      <c r="AJ47" s="15">
        <f ca="1">COUNTIF($A$5:$A47,$AJ$5)</f>
        <v>2</v>
      </c>
      <c r="AK47" s="15">
        <f ca="1">COUNTIF($A$5:$A47,$AK$5)</f>
        <v>1</v>
      </c>
      <c r="AL47" s="15">
        <f ca="1">COUNTIF($A$5:$A47,$AL$5)</f>
        <v>1</v>
      </c>
      <c r="AM47" s="21">
        <f t="shared" si="14"/>
        <v>43</v>
      </c>
      <c r="AN47" s="25">
        <f t="shared" ca="1" si="35"/>
        <v>0</v>
      </c>
      <c r="AO47" s="46" t="str">
        <f ca="1">IF(COUNTIF($A$5:$A47,A47)&gt;1,"R","U")</f>
        <v>U</v>
      </c>
      <c r="AP47" s="46">
        <f t="shared" ca="1" si="36"/>
        <v>6</v>
      </c>
      <c r="AQ47" s="46">
        <f t="shared" ca="1" si="37"/>
        <v>31</v>
      </c>
      <c r="AR47" s="45">
        <f t="shared" ca="1" si="3"/>
        <v>0</v>
      </c>
      <c r="AS47" s="40">
        <f t="shared" si="4"/>
        <v>28</v>
      </c>
      <c r="AT47" s="27">
        <f t="shared" ca="1" si="5"/>
        <v>3</v>
      </c>
      <c r="AU47" s="67">
        <f t="shared" ca="1" si="17"/>
        <v>4.1428571428571432</v>
      </c>
      <c r="AV47" s="46">
        <f t="shared" ca="1" si="6"/>
        <v>9</v>
      </c>
      <c r="AW47" s="40">
        <f t="shared" si="34"/>
        <v>15</v>
      </c>
      <c r="AX47" s="27">
        <f t="shared" ca="1" si="1"/>
        <v>-3</v>
      </c>
      <c r="AY47" s="67">
        <f t="shared" ca="1" si="8"/>
        <v>0.2</v>
      </c>
      <c r="AZ47" s="68" t="str">
        <f t="shared" ca="1" si="9"/>
        <v/>
      </c>
      <c r="BA47" s="45">
        <f t="shared" ca="1" si="10"/>
        <v>0</v>
      </c>
      <c r="BB47" s="46">
        <f ca="1">COUNTIF(BA5:BA47,1)</f>
        <v>3</v>
      </c>
      <c r="BC47" s="46"/>
      <c r="BD47" s="46">
        <f>COUNTIF(BC5:BC47,1)</f>
        <v>0</v>
      </c>
      <c r="BE47" s="46"/>
      <c r="BF47" s="46">
        <f>COUNTIF(BE5:BE47,1)</f>
        <v>0</v>
      </c>
      <c r="BG47" s="46">
        <f t="shared" ca="1" si="11"/>
        <v>3</v>
      </c>
      <c r="BH47" s="40"/>
      <c r="BI47" s="27"/>
      <c r="BJ47" s="67">
        <f t="shared" ca="1" si="12"/>
        <v>3</v>
      </c>
      <c r="BK47" s="68" t="str">
        <f t="shared" ca="1" si="13"/>
        <v/>
      </c>
      <c r="BL47" s="47"/>
      <c r="BS47" s="32"/>
    </row>
    <row r="48" spans="1:79">
      <c r="A48" s="56">
        <f t="shared" ca="1" si="0"/>
        <v>7</v>
      </c>
      <c r="B48" s="15">
        <f ca="1">COUNTIF($A$5:A48,$B$5)</f>
        <v>1</v>
      </c>
      <c r="C48" s="15">
        <f ca="1">COUNTIF($A$5:$A48,$C$5)</f>
        <v>1</v>
      </c>
      <c r="D48" s="15">
        <f ca="1">COUNTIF($A$5:$A48,$D$5)</f>
        <v>2</v>
      </c>
      <c r="E48" s="15">
        <f ca="1">COUNTIF($A$5:$A48,$E$5)</f>
        <v>1</v>
      </c>
      <c r="F48" s="15">
        <f ca="1">COUNTIF($A$5:$A48,$F$5)</f>
        <v>1</v>
      </c>
      <c r="G48" s="15">
        <f ca="1">COUNTIF($A$5:$A48,$G$5)</f>
        <v>2</v>
      </c>
      <c r="H48" s="15">
        <f ca="1">COUNTIF($A$5:$A48,$H$5)</f>
        <v>2</v>
      </c>
      <c r="I48" s="15">
        <f ca="1">COUNTIF($A$5:$A48,$I$5)</f>
        <v>1</v>
      </c>
      <c r="J48" s="15">
        <f ca="1">COUNTIF($A$5:$A48,$J$5)</f>
        <v>2</v>
      </c>
      <c r="K48" s="15">
        <f ca="1">COUNTIF($A$5:$A48,$K$5)</f>
        <v>3</v>
      </c>
      <c r="L48" s="15">
        <f ca="1">COUNTIF($A$5:$A48,$L$5)</f>
        <v>1</v>
      </c>
      <c r="M48" s="15">
        <f ca="1">COUNTIF($A$5:$A48,$M$5)</f>
        <v>0</v>
      </c>
      <c r="N48" s="15">
        <f ca="1">COUNTIF($A$5:$A48,$N$5)</f>
        <v>1</v>
      </c>
      <c r="O48" s="15">
        <f ca="1">COUNTIF($A$5:$A48,$O$5)</f>
        <v>1</v>
      </c>
      <c r="P48" s="15">
        <f ca="1">COUNTIF($A$5:$A48,$P$5)</f>
        <v>0</v>
      </c>
      <c r="Q48" s="15">
        <f ca="1">COUNTIF($A$5:$A48,$Q$5)</f>
        <v>1</v>
      </c>
      <c r="R48" s="15">
        <f ca="1">COUNTIF($A$5:$A48,$R$5)</f>
        <v>1</v>
      </c>
      <c r="S48" s="15">
        <f ca="1">COUNTIF($A$5:$A48,$S$5)</f>
        <v>0</v>
      </c>
      <c r="T48" s="15">
        <f ca="1">COUNTIF($A$5:$A48,$T$5)</f>
        <v>3</v>
      </c>
      <c r="U48" s="15">
        <f ca="1">COUNTIF($A$5:$A48,$U$5)</f>
        <v>1</v>
      </c>
      <c r="V48" s="15">
        <f ca="1">COUNTIF($A$5:$A48,$V$5)</f>
        <v>0</v>
      </c>
      <c r="W48" s="15">
        <f ca="1">COUNTIF($A$5:$A48,$W$5)</f>
        <v>1</v>
      </c>
      <c r="X48" s="15">
        <f ca="1">COUNTIF($A$5:$A48,$X$5)</f>
        <v>1</v>
      </c>
      <c r="Y48" s="15">
        <f ca="1">COUNTIF($A$5:$A48,$Y$5)</f>
        <v>1</v>
      </c>
      <c r="Z48" s="15">
        <f ca="1">COUNTIF($A$5:$A48,$Z$5)</f>
        <v>1</v>
      </c>
      <c r="AA48" s="15">
        <f ca="1">COUNTIF($A$5:$A48,$AA$5)</f>
        <v>1</v>
      </c>
      <c r="AB48" s="15">
        <f ca="1">COUNTIF($A$5:$A48,$AB$5)</f>
        <v>2</v>
      </c>
      <c r="AC48" s="15">
        <f ca="1">COUNTIF($A$5:$A48,$AC$5)</f>
        <v>0</v>
      </c>
      <c r="AD48" s="15">
        <f ca="1">COUNTIF($A$5:$A48,$AD$5)</f>
        <v>0</v>
      </c>
      <c r="AE48" s="15">
        <f ca="1">COUNTIF($A$5:$A48,$AE$5)</f>
        <v>1</v>
      </c>
      <c r="AF48" s="15">
        <f ca="1">COUNTIF($A$5:$A48,$AF$5)</f>
        <v>1</v>
      </c>
      <c r="AG48" s="15">
        <f ca="1">COUNTIF($A$5:$A48,$AG$5)</f>
        <v>3</v>
      </c>
      <c r="AH48" s="15">
        <f ca="1">COUNTIF($A$5:$A48,$AH$5)</f>
        <v>2</v>
      </c>
      <c r="AI48" s="15">
        <f ca="1">COUNTIF($A$5:$A48,$AI$5)</f>
        <v>1</v>
      </c>
      <c r="AJ48" s="15">
        <f ca="1">COUNTIF($A$5:$A48,$AJ$5)</f>
        <v>2</v>
      </c>
      <c r="AK48" s="15">
        <f ca="1">COUNTIF($A$5:$A48,$AK$5)</f>
        <v>1</v>
      </c>
      <c r="AL48" s="15">
        <f ca="1">COUNTIF($A$5:$A48,$AL$5)</f>
        <v>1</v>
      </c>
      <c r="AM48" s="21">
        <f t="shared" si="14"/>
        <v>44</v>
      </c>
      <c r="AN48" s="25">
        <f t="shared" ca="1" si="35"/>
        <v>0</v>
      </c>
      <c r="AO48" s="46" t="str">
        <f ca="1">IF(COUNTIF($A$5:$A48,A48)&gt;1,"R","U")</f>
        <v>R</v>
      </c>
      <c r="AP48" s="46">
        <f t="shared" ca="1" si="36"/>
        <v>6</v>
      </c>
      <c r="AQ48" s="46">
        <f t="shared" ca="1" si="37"/>
        <v>31</v>
      </c>
      <c r="AR48" s="45" t="str">
        <f t="shared" ca="1" si="3"/>
        <v>U</v>
      </c>
      <c r="AS48" s="40">
        <f t="shared" si="4"/>
        <v>29</v>
      </c>
      <c r="AT48" s="27">
        <f t="shared" ca="1" si="5"/>
        <v>2</v>
      </c>
      <c r="AU48" s="67">
        <f t="shared" ca="1" si="17"/>
        <v>5</v>
      </c>
      <c r="AV48" s="46">
        <f t="shared" ca="1" si="6"/>
        <v>10</v>
      </c>
      <c r="AW48" s="40">
        <f t="shared" si="34"/>
        <v>15</v>
      </c>
      <c r="AX48" s="27">
        <f t="shared" ca="1" si="1"/>
        <v>-2</v>
      </c>
      <c r="AY48" s="67">
        <f t="shared" ca="1" si="8"/>
        <v>0.16129032258064516</v>
      </c>
      <c r="AZ48" s="68" t="str">
        <f t="shared" ca="1" si="9"/>
        <v/>
      </c>
      <c r="BA48" s="45">
        <f t="shared" ca="1" si="10"/>
        <v>0</v>
      </c>
      <c r="BB48" s="46">
        <f ca="1">COUNTIF(BA5:BA48,1)</f>
        <v>3</v>
      </c>
      <c r="BC48" s="46"/>
      <c r="BD48" s="46">
        <f>COUNTIF(BC5:BC48,1)</f>
        <v>0</v>
      </c>
      <c r="BE48" s="46"/>
      <c r="BF48" s="46">
        <f>COUNTIF(BE5:BE48,1)</f>
        <v>0</v>
      </c>
      <c r="BG48" s="46">
        <f t="shared" ca="1" si="11"/>
        <v>3</v>
      </c>
      <c r="BH48" s="40"/>
      <c r="BI48" s="27"/>
      <c r="BJ48" s="67">
        <f t="shared" ca="1" si="12"/>
        <v>3</v>
      </c>
      <c r="BK48" s="68" t="str">
        <f t="shared" ca="1" si="13"/>
        <v/>
      </c>
      <c r="BL48" s="47"/>
      <c r="BS48" s="32"/>
    </row>
    <row r="49" spans="1:71">
      <c r="A49" s="56">
        <f t="shared" ca="1" si="0"/>
        <v>18</v>
      </c>
      <c r="B49" s="15">
        <f ca="1">COUNTIF($A$5:A49,$B$5)</f>
        <v>1</v>
      </c>
      <c r="C49" s="15">
        <f ca="1">COUNTIF($A$5:$A49,$C$5)</f>
        <v>1</v>
      </c>
      <c r="D49" s="15">
        <f ca="1">COUNTIF($A$5:$A49,$D$5)</f>
        <v>2</v>
      </c>
      <c r="E49" s="15">
        <f ca="1">COUNTIF($A$5:$A49,$E$5)</f>
        <v>1</v>
      </c>
      <c r="F49" s="15">
        <f ca="1">COUNTIF($A$5:$A49,$F$5)</f>
        <v>1</v>
      </c>
      <c r="G49" s="15">
        <f ca="1">COUNTIF($A$5:$A49,$G$5)</f>
        <v>2</v>
      </c>
      <c r="H49" s="15">
        <f ca="1">COUNTIF($A$5:$A49,$H$5)</f>
        <v>2</v>
      </c>
      <c r="I49" s="15">
        <f ca="1">COUNTIF($A$5:$A49,$I$5)</f>
        <v>1</v>
      </c>
      <c r="J49" s="15">
        <f ca="1">COUNTIF($A$5:$A49,$J$5)</f>
        <v>2</v>
      </c>
      <c r="K49" s="15">
        <f ca="1">COUNTIF($A$5:$A49,$K$5)</f>
        <v>3</v>
      </c>
      <c r="L49" s="15">
        <f ca="1">COUNTIF($A$5:$A49,$L$5)</f>
        <v>1</v>
      </c>
      <c r="M49" s="15">
        <f ca="1">COUNTIF($A$5:$A49,$M$5)</f>
        <v>0</v>
      </c>
      <c r="N49" s="15">
        <f ca="1">COUNTIF($A$5:$A49,$N$5)</f>
        <v>1</v>
      </c>
      <c r="O49" s="15">
        <f ca="1">COUNTIF($A$5:$A49,$O$5)</f>
        <v>1</v>
      </c>
      <c r="P49" s="15">
        <f ca="1">COUNTIF($A$5:$A49,$P$5)</f>
        <v>0</v>
      </c>
      <c r="Q49" s="15">
        <f ca="1">COUNTIF($A$5:$A49,$Q$5)</f>
        <v>1</v>
      </c>
      <c r="R49" s="15">
        <f ca="1">COUNTIF($A$5:$A49,$R$5)</f>
        <v>1</v>
      </c>
      <c r="S49" s="15">
        <f ca="1">COUNTIF($A$5:$A49,$S$5)</f>
        <v>1</v>
      </c>
      <c r="T49" s="15">
        <f ca="1">COUNTIF($A$5:$A49,$T$5)</f>
        <v>3</v>
      </c>
      <c r="U49" s="15">
        <f ca="1">COUNTIF($A$5:$A49,$U$5)</f>
        <v>1</v>
      </c>
      <c r="V49" s="15">
        <f ca="1">COUNTIF($A$5:$A49,$V$5)</f>
        <v>0</v>
      </c>
      <c r="W49" s="15">
        <f ca="1">COUNTIF($A$5:$A49,$W$5)</f>
        <v>1</v>
      </c>
      <c r="X49" s="15">
        <f ca="1">COUNTIF($A$5:$A49,$X$5)</f>
        <v>1</v>
      </c>
      <c r="Y49" s="15">
        <f ca="1">COUNTIF($A$5:$A49,$Y$5)</f>
        <v>1</v>
      </c>
      <c r="Z49" s="15">
        <f ca="1">COUNTIF($A$5:$A49,$Z$5)</f>
        <v>1</v>
      </c>
      <c r="AA49" s="15">
        <f ca="1">COUNTIF($A$5:$A49,$AA$5)</f>
        <v>1</v>
      </c>
      <c r="AB49" s="15">
        <f ca="1">COUNTIF($A$5:$A49,$AB$5)</f>
        <v>2</v>
      </c>
      <c r="AC49" s="15">
        <f ca="1">COUNTIF($A$5:$A49,$AC$5)</f>
        <v>0</v>
      </c>
      <c r="AD49" s="15">
        <f ca="1">COUNTIF($A$5:$A49,$AD$5)</f>
        <v>0</v>
      </c>
      <c r="AE49" s="15">
        <f ca="1">COUNTIF($A$5:$A49,$AE$5)</f>
        <v>1</v>
      </c>
      <c r="AF49" s="15">
        <f ca="1">COUNTIF($A$5:$A49,$AF$5)</f>
        <v>1</v>
      </c>
      <c r="AG49" s="15">
        <f ca="1">COUNTIF($A$5:$A49,$AG$5)</f>
        <v>3</v>
      </c>
      <c r="AH49" s="15">
        <f ca="1">COUNTIF($A$5:$A49,$AH$5)</f>
        <v>2</v>
      </c>
      <c r="AI49" s="15">
        <f ca="1">COUNTIF($A$5:$A49,$AI$5)</f>
        <v>1</v>
      </c>
      <c r="AJ49" s="15">
        <f ca="1">COUNTIF($A$5:$A49,$AJ$5)</f>
        <v>2</v>
      </c>
      <c r="AK49" s="15">
        <f ca="1">COUNTIF($A$5:$A49,$AK$5)</f>
        <v>1</v>
      </c>
      <c r="AL49" s="15">
        <f ca="1">COUNTIF($A$5:$A49,$AL$5)</f>
        <v>1</v>
      </c>
      <c r="AM49" s="21">
        <f t="shared" si="14"/>
        <v>45</v>
      </c>
      <c r="AN49" s="25">
        <f t="shared" ca="1" si="35"/>
        <v>0</v>
      </c>
      <c r="AO49" s="46" t="str">
        <f ca="1">IF(COUNTIF($A$5:$A49,A49)&gt;1,"R","U")</f>
        <v>U</v>
      </c>
      <c r="AP49" s="46">
        <f t="shared" ca="1" si="36"/>
        <v>5</v>
      </c>
      <c r="AQ49" s="46">
        <f t="shared" ca="1" si="37"/>
        <v>32</v>
      </c>
      <c r="AR49" s="45">
        <f t="shared" ca="1" si="3"/>
        <v>0</v>
      </c>
      <c r="AS49" s="40">
        <f t="shared" si="4"/>
        <v>29</v>
      </c>
      <c r="AT49" s="27">
        <f t="shared" ca="1" si="5"/>
        <v>3</v>
      </c>
      <c r="AU49" s="67">
        <f t="shared" ca="1" si="17"/>
        <v>5</v>
      </c>
      <c r="AV49" s="46">
        <f t="shared" ca="1" si="6"/>
        <v>10</v>
      </c>
      <c r="AW49" s="40">
        <f t="shared" si="34"/>
        <v>16</v>
      </c>
      <c r="AX49" s="27">
        <f t="shared" ca="1" si="1"/>
        <v>-3</v>
      </c>
      <c r="AY49" s="67">
        <f t="shared" ca="1" si="8"/>
        <v>0.16129032258064516</v>
      </c>
      <c r="AZ49" s="68" t="str">
        <f t="shared" ca="1" si="9"/>
        <v/>
      </c>
      <c r="BA49" s="45">
        <f t="shared" ca="1" si="10"/>
        <v>0</v>
      </c>
      <c r="BB49" s="46">
        <f ca="1">COUNTIF(BA5:BA49,1)</f>
        <v>3</v>
      </c>
      <c r="BC49" s="46"/>
      <c r="BD49" s="46">
        <f>COUNTIF(BC5:BC49,1)</f>
        <v>0</v>
      </c>
      <c r="BE49" s="46"/>
      <c r="BF49" s="46">
        <f>COUNTIF(BE5:BE49,1)</f>
        <v>0</v>
      </c>
      <c r="BG49" s="46">
        <f t="shared" ca="1" si="11"/>
        <v>3</v>
      </c>
      <c r="BH49" s="40"/>
      <c r="BI49" s="27"/>
      <c r="BJ49" s="67">
        <f t="shared" ca="1" si="12"/>
        <v>2.6</v>
      </c>
      <c r="BK49" s="68" t="str">
        <f t="shared" ca="1" si="13"/>
        <v/>
      </c>
      <c r="BL49" s="47"/>
      <c r="BS49" s="32"/>
    </row>
    <row r="50" spans="1:71">
      <c r="A50" s="56">
        <f t="shared" ca="1" si="0"/>
        <v>12</v>
      </c>
      <c r="B50" s="15">
        <f ca="1">COUNTIF($A$5:A50,$B$5)</f>
        <v>1</v>
      </c>
      <c r="C50" s="15">
        <f ca="1">COUNTIF($A$5:$A50,$C$5)</f>
        <v>1</v>
      </c>
      <c r="D50" s="15">
        <f ca="1">COUNTIF($A$5:$A50,$D$5)</f>
        <v>2</v>
      </c>
      <c r="E50" s="15">
        <f ca="1">COUNTIF($A$5:$A50,$E$5)</f>
        <v>1</v>
      </c>
      <c r="F50" s="15">
        <f ca="1">COUNTIF($A$5:$A50,$F$5)</f>
        <v>1</v>
      </c>
      <c r="G50" s="15">
        <f ca="1">COUNTIF($A$5:$A50,$G$5)</f>
        <v>2</v>
      </c>
      <c r="H50" s="15">
        <f ca="1">COUNTIF($A$5:$A50,$H$5)</f>
        <v>2</v>
      </c>
      <c r="I50" s="15">
        <f ca="1">COUNTIF($A$5:$A50,$I$5)</f>
        <v>1</v>
      </c>
      <c r="J50" s="15">
        <f ca="1">COUNTIF($A$5:$A50,$J$5)</f>
        <v>2</v>
      </c>
      <c r="K50" s="15">
        <f ca="1">COUNTIF($A$5:$A50,$K$5)</f>
        <v>3</v>
      </c>
      <c r="L50" s="15">
        <f ca="1">COUNTIF($A$5:$A50,$L$5)</f>
        <v>1</v>
      </c>
      <c r="M50" s="15">
        <f ca="1">COUNTIF($A$5:$A50,$M$5)</f>
        <v>1</v>
      </c>
      <c r="N50" s="15">
        <f ca="1">COUNTIF($A$5:$A50,$N$5)</f>
        <v>1</v>
      </c>
      <c r="O50" s="15">
        <f ca="1">COUNTIF($A$5:$A50,$O$5)</f>
        <v>1</v>
      </c>
      <c r="P50" s="15">
        <f ca="1">COUNTIF($A$5:$A50,$P$5)</f>
        <v>0</v>
      </c>
      <c r="Q50" s="15">
        <f ca="1">COUNTIF($A$5:$A50,$Q$5)</f>
        <v>1</v>
      </c>
      <c r="R50" s="15">
        <f ca="1">COUNTIF($A$5:$A50,$R$5)</f>
        <v>1</v>
      </c>
      <c r="S50" s="15">
        <f ca="1">COUNTIF($A$5:$A50,$S$5)</f>
        <v>1</v>
      </c>
      <c r="T50" s="15">
        <f ca="1">COUNTIF($A$5:$A50,$T$5)</f>
        <v>3</v>
      </c>
      <c r="U50" s="15">
        <f ca="1">COUNTIF($A$5:$A50,$U$5)</f>
        <v>1</v>
      </c>
      <c r="V50" s="15">
        <f ca="1">COUNTIF($A$5:$A50,$V$5)</f>
        <v>0</v>
      </c>
      <c r="W50" s="15">
        <f ca="1">COUNTIF($A$5:$A50,$W$5)</f>
        <v>1</v>
      </c>
      <c r="X50" s="15">
        <f ca="1">COUNTIF($A$5:$A50,$X$5)</f>
        <v>1</v>
      </c>
      <c r="Y50" s="15">
        <f ca="1">COUNTIF($A$5:$A50,$Y$5)</f>
        <v>1</v>
      </c>
      <c r="Z50" s="15">
        <f ca="1">COUNTIF($A$5:$A50,$Z$5)</f>
        <v>1</v>
      </c>
      <c r="AA50" s="15">
        <f ca="1">COUNTIF($A$5:$A50,$AA$5)</f>
        <v>1</v>
      </c>
      <c r="AB50" s="15">
        <f ca="1">COUNTIF($A$5:$A50,$AB$5)</f>
        <v>2</v>
      </c>
      <c r="AC50" s="15">
        <f ca="1">COUNTIF($A$5:$A50,$AC$5)</f>
        <v>0</v>
      </c>
      <c r="AD50" s="15">
        <f ca="1">COUNTIF($A$5:$A50,$AD$5)</f>
        <v>0</v>
      </c>
      <c r="AE50" s="15">
        <f ca="1">COUNTIF($A$5:$A50,$AE$5)</f>
        <v>1</v>
      </c>
      <c r="AF50" s="15">
        <f ca="1">COUNTIF($A$5:$A50,$AF$5)</f>
        <v>1</v>
      </c>
      <c r="AG50" s="15">
        <f ca="1">COUNTIF($A$5:$A50,$AG$5)</f>
        <v>3</v>
      </c>
      <c r="AH50" s="15">
        <f ca="1">COUNTIF($A$5:$A50,$AH$5)</f>
        <v>2</v>
      </c>
      <c r="AI50" s="15">
        <f ca="1">COUNTIF($A$5:$A50,$AI$5)</f>
        <v>1</v>
      </c>
      <c r="AJ50" s="15">
        <f ca="1">COUNTIF($A$5:$A50,$AJ$5)</f>
        <v>2</v>
      </c>
      <c r="AK50" s="15">
        <f ca="1">COUNTIF($A$5:$A50,$AK$5)</f>
        <v>1</v>
      </c>
      <c r="AL50" s="15">
        <f ca="1">COUNTIF($A$5:$A50,$AL$5)</f>
        <v>1</v>
      </c>
      <c r="AM50" s="21">
        <f t="shared" si="14"/>
        <v>46</v>
      </c>
      <c r="AN50" s="25">
        <f t="shared" ca="1" si="35"/>
        <v>0</v>
      </c>
      <c r="AO50" s="46" t="str">
        <f ca="1">IF(COUNTIF($A$5:$A50,A50)&gt;1,"R","U")</f>
        <v>U</v>
      </c>
      <c r="AP50" s="46">
        <f t="shared" ca="1" si="36"/>
        <v>4</v>
      </c>
      <c r="AQ50" s="46">
        <f t="shared" ca="1" si="37"/>
        <v>33</v>
      </c>
      <c r="AR50" s="45">
        <f t="shared" ca="1" si="3"/>
        <v>0</v>
      </c>
      <c r="AS50" s="40">
        <f t="shared" si="4"/>
        <v>30</v>
      </c>
      <c r="AT50" s="27">
        <f t="shared" ca="1" si="5"/>
        <v>3</v>
      </c>
      <c r="AU50" s="67">
        <f t="shared" ca="1" si="17"/>
        <v>6.2</v>
      </c>
      <c r="AV50" s="46">
        <f t="shared" ca="1" si="6"/>
        <v>10</v>
      </c>
      <c r="AW50" s="40">
        <f t="shared" si="34"/>
        <v>16</v>
      </c>
      <c r="AX50" s="27">
        <f t="shared" ca="1" si="1"/>
        <v>-3</v>
      </c>
      <c r="AY50" s="67">
        <f t="shared" ca="1" si="8"/>
        <v>0.125</v>
      </c>
      <c r="AZ50" s="68" t="str">
        <f t="shared" ca="1" si="9"/>
        <v/>
      </c>
      <c r="BA50" s="45">
        <f t="shared" ca="1" si="10"/>
        <v>0</v>
      </c>
      <c r="BB50" s="46">
        <f ca="1">COUNTIF(BA5:BA50,1)</f>
        <v>3</v>
      </c>
      <c r="BC50" s="46"/>
      <c r="BD50" s="46">
        <f>COUNTIF(BC5:BC50,1)</f>
        <v>0</v>
      </c>
      <c r="BE50" s="46"/>
      <c r="BF50" s="46">
        <f>COUNTIF(BE5:BE50,1)</f>
        <v>0</v>
      </c>
      <c r="BG50" s="46">
        <f t="shared" ca="1" si="11"/>
        <v>3</v>
      </c>
      <c r="BH50" s="40"/>
      <c r="BI50" s="27"/>
      <c r="BJ50" s="67">
        <f t="shared" ca="1" si="12"/>
        <v>2.6</v>
      </c>
      <c r="BK50" s="68" t="str">
        <f t="shared" ca="1" si="13"/>
        <v/>
      </c>
      <c r="BL50" s="47"/>
      <c r="BS50" s="32"/>
    </row>
    <row r="51" spans="1:71">
      <c r="A51" s="56">
        <f t="shared" ca="1" si="0"/>
        <v>20</v>
      </c>
      <c r="B51" s="15">
        <f ca="1">COUNTIF($A$5:A51,$B$5)</f>
        <v>1</v>
      </c>
      <c r="C51" s="15">
        <f ca="1">COUNTIF($A$5:$A51,$C$5)</f>
        <v>1</v>
      </c>
      <c r="D51" s="15">
        <f ca="1">COUNTIF($A$5:$A51,$D$5)</f>
        <v>2</v>
      </c>
      <c r="E51" s="15">
        <f ca="1">COUNTIF($A$5:$A51,$E$5)</f>
        <v>1</v>
      </c>
      <c r="F51" s="15">
        <f ca="1">COUNTIF($A$5:$A51,$F$5)</f>
        <v>1</v>
      </c>
      <c r="G51" s="15">
        <f ca="1">COUNTIF($A$5:$A51,$G$5)</f>
        <v>2</v>
      </c>
      <c r="H51" s="15">
        <f ca="1">COUNTIF($A$5:$A51,$H$5)</f>
        <v>2</v>
      </c>
      <c r="I51" s="15">
        <f ca="1">COUNTIF($A$5:$A51,$I$5)</f>
        <v>1</v>
      </c>
      <c r="J51" s="15">
        <f ca="1">COUNTIF($A$5:$A51,$J$5)</f>
        <v>2</v>
      </c>
      <c r="K51" s="15">
        <f ca="1">COUNTIF($A$5:$A51,$K$5)</f>
        <v>3</v>
      </c>
      <c r="L51" s="15">
        <f ca="1">COUNTIF($A$5:$A51,$L$5)</f>
        <v>1</v>
      </c>
      <c r="M51" s="15">
        <f ca="1">COUNTIF($A$5:$A51,$M$5)</f>
        <v>1</v>
      </c>
      <c r="N51" s="15">
        <f ca="1">COUNTIF($A$5:$A51,$N$5)</f>
        <v>1</v>
      </c>
      <c r="O51" s="15">
        <f ca="1">COUNTIF($A$5:$A51,$O$5)</f>
        <v>1</v>
      </c>
      <c r="P51" s="15">
        <f ca="1">COUNTIF($A$5:$A51,$P$5)</f>
        <v>0</v>
      </c>
      <c r="Q51" s="15">
        <f ca="1">COUNTIF($A$5:$A51,$Q$5)</f>
        <v>1</v>
      </c>
      <c r="R51" s="15">
        <f ca="1">COUNTIF($A$5:$A51,$R$5)</f>
        <v>1</v>
      </c>
      <c r="S51" s="15">
        <f ca="1">COUNTIF($A$5:$A51,$S$5)</f>
        <v>1</v>
      </c>
      <c r="T51" s="15">
        <f ca="1">COUNTIF($A$5:$A51,$T$5)</f>
        <v>3</v>
      </c>
      <c r="U51" s="15">
        <f ca="1">COUNTIF($A$5:$A51,$U$5)</f>
        <v>2</v>
      </c>
      <c r="V51" s="15">
        <f ca="1">COUNTIF($A$5:$A51,$V$5)</f>
        <v>0</v>
      </c>
      <c r="W51" s="15">
        <f ca="1">COUNTIF($A$5:$A51,$W$5)</f>
        <v>1</v>
      </c>
      <c r="X51" s="15">
        <f ca="1">COUNTIF($A$5:$A51,$X$5)</f>
        <v>1</v>
      </c>
      <c r="Y51" s="15">
        <f ca="1">COUNTIF($A$5:$A51,$Y$5)</f>
        <v>1</v>
      </c>
      <c r="Z51" s="15">
        <f ca="1">COUNTIF($A$5:$A51,$Z$5)</f>
        <v>1</v>
      </c>
      <c r="AA51" s="15">
        <f ca="1">COUNTIF($A$5:$A51,$AA$5)</f>
        <v>1</v>
      </c>
      <c r="AB51" s="15">
        <f ca="1">COUNTIF($A$5:$A51,$AB$5)</f>
        <v>2</v>
      </c>
      <c r="AC51" s="15">
        <f ca="1">COUNTIF($A$5:$A51,$AC$5)</f>
        <v>0</v>
      </c>
      <c r="AD51" s="15">
        <f ca="1">COUNTIF($A$5:$A51,$AD$5)</f>
        <v>0</v>
      </c>
      <c r="AE51" s="15">
        <f ca="1">COUNTIF($A$5:$A51,$AE$5)</f>
        <v>1</v>
      </c>
      <c r="AF51" s="15">
        <f ca="1">COUNTIF($A$5:$A51,$AF$5)</f>
        <v>1</v>
      </c>
      <c r="AG51" s="15">
        <f ca="1">COUNTIF($A$5:$A51,$AG$5)</f>
        <v>3</v>
      </c>
      <c r="AH51" s="15">
        <f ca="1">COUNTIF($A$5:$A51,$AH$5)</f>
        <v>2</v>
      </c>
      <c r="AI51" s="15">
        <f ca="1">COUNTIF($A$5:$A51,$AI$5)</f>
        <v>1</v>
      </c>
      <c r="AJ51" s="15">
        <f ca="1">COUNTIF($A$5:$A51,$AJ$5)</f>
        <v>2</v>
      </c>
      <c r="AK51" s="15">
        <f ca="1">COUNTIF($A$5:$A51,$AK$5)</f>
        <v>1</v>
      </c>
      <c r="AL51" s="15">
        <f ca="1">COUNTIF($A$5:$A51,$AL$5)</f>
        <v>1</v>
      </c>
      <c r="AM51" s="21">
        <f t="shared" si="14"/>
        <v>47</v>
      </c>
      <c r="AN51" s="25">
        <f t="shared" ca="1" si="35"/>
        <v>0</v>
      </c>
      <c r="AO51" s="46" t="str">
        <f ca="1">IF(COUNTIF($A$5:$A51,A51)&gt;1,"R","U")</f>
        <v>R</v>
      </c>
      <c r="AP51" s="46">
        <f t="shared" ca="1" si="36"/>
        <v>4</v>
      </c>
      <c r="AQ51" s="46">
        <f t="shared" ca="1" si="37"/>
        <v>33</v>
      </c>
      <c r="AR51" s="45" t="str">
        <f t="shared" ca="1" si="3"/>
        <v>U</v>
      </c>
      <c r="AS51" s="40">
        <f t="shared" si="4"/>
        <v>31</v>
      </c>
      <c r="AT51" s="27">
        <f t="shared" ca="1" si="5"/>
        <v>2</v>
      </c>
      <c r="AU51" s="67">
        <f t="shared" ca="1" si="17"/>
        <v>8</v>
      </c>
      <c r="AV51" s="46">
        <f t="shared" ca="1" si="6"/>
        <v>11</v>
      </c>
      <c r="AW51" s="40">
        <f t="shared" si="34"/>
        <v>16</v>
      </c>
      <c r="AX51" s="27">
        <f t="shared" ca="1" si="1"/>
        <v>-2</v>
      </c>
      <c r="AY51" s="67">
        <f t="shared" ca="1" si="8"/>
        <v>9.0909090909090912E-2</v>
      </c>
      <c r="AZ51" s="68" t="str">
        <f t="shared" ca="1" si="9"/>
        <v/>
      </c>
      <c r="BA51" s="45">
        <f t="shared" ca="1" si="10"/>
        <v>0</v>
      </c>
      <c r="BB51" s="46">
        <f ca="1">COUNTIF(BA5:BA51,1)</f>
        <v>3</v>
      </c>
      <c r="BC51" s="46"/>
      <c r="BD51" s="46">
        <f>COUNTIF(BC5:BC51,1)</f>
        <v>0</v>
      </c>
      <c r="BE51" s="46"/>
      <c r="BF51" s="46">
        <f>COUNTIF(BE5:BE51,1)</f>
        <v>0</v>
      </c>
      <c r="BG51" s="46">
        <f t="shared" ca="1" si="11"/>
        <v>3</v>
      </c>
      <c r="BH51" s="40">
        <v>5</v>
      </c>
      <c r="BI51" s="27">
        <f ca="1">BG51-BH51</f>
        <v>-2</v>
      </c>
      <c r="BJ51" s="67">
        <f t="shared" ca="1" si="12"/>
        <v>2.6</v>
      </c>
      <c r="BK51" s="68" t="str">
        <f t="shared" ca="1" si="13"/>
        <v/>
      </c>
      <c r="BL51" s="47"/>
      <c r="BM51" s="39"/>
      <c r="BS51" s="32"/>
    </row>
    <row r="52" spans="1:71">
      <c r="A52" s="56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22"/>
      <c r="AN52" s="25"/>
      <c r="AO52" s="46"/>
      <c r="AP52" s="46"/>
      <c r="AQ52" s="46"/>
      <c r="AR52" s="45"/>
      <c r="AS52" s="40"/>
      <c r="AT52" s="27"/>
      <c r="AU52" s="67"/>
      <c r="AV52" s="46"/>
      <c r="AW52" s="40"/>
      <c r="AX52" s="27"/>
      <c r="AY52" s="67"/>
      <c r="AZ52" s="68"/>
      <c r="BA52" s="45"/>
      <c r="BB52" s="46"/>
      <c r="BC52" s="46"/>
      <c r="BD52" s="46"/>
      <c r="BE52" s="46"/>
      <c r="BF52" s="46"/>
      <c r="BG52" s="46"/>
      <c r="BH52" s="40"/>
      <c r="BI52" s="27"/>
      <c r="BJ52" s="67"/>
      <c r="BK52" s="68"/>
      <c r="BL52" s="47"/>
      <c r="BS52" s="32"/>
    </row>
    <row r="53" spans="1:71">
      <c r="A53" s="56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22"/>
      <c r="AN53" s="25"/>
      <c r="AO53" s="46"/>
      <c r="AP53" s="46"/>
      <c r="AQ53" s="46"/>
      <c r="AR53" s="45"/>
      <c r="AS53" s="40"/>
      <c r="AT53" s="27"/>
      <c r="AU53" s="67"/>
      <c r="AV53" s="46"/>
      <c r="AW53" s="40"/>
      <c r="AX53" s="27"/>
      <c r="AY53" s="67"/>
      <c r="AZ53" s="68"/>
      <c r="BA53" s="45"/>
      <c r="BB53" s="46"/>
      <c r="BC53" s="46"/>
      <c r="BD53" s="46"/>
      <c r="BE53" s="46"/>
      <c r="BF53" s="46"/>
      <c r="BG53" s="46"/>
      <c r="BH53" s="40"/>
      <c r="BI53" s="27"/>
      <c r="BJ53" s="67"/>
      <c r="BK53" s="68"/>
      <c r="BL53" s="47"/>
      <c r="BS53" s="32"/>
    </row>
    <row r="54" spans="1:71">
      <c r="A54" s="56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22"/>
      <c r="AN54" s="25"/>
      <c r="AO54" s="46"/>
      <c r="AP54" s="46"/>
      <c r="AQ54" s="46"/>
      <c r="AR54" s="45"/>
      <c r="AS54" s="40"/>
      <c r="AT54" s="27"/>
      <c r="AU54" s="67"/>
      <c r="AV54" s="46"/>
      <c r="AW54" s="40"/>
      <c r="AX54" s="27"/>
      <c r="AY54" s="67"/>
      <c r="AZ54" s="68"/>
      <c r="BA54" s="45"/>
      <c r="BB54" s="46"/>
      <c r="BC54" s="46"/>
      <c r="BD54" s="46"/>
      <c r="BE54" s="46"/>
      <c r="BF54" s="46"/>
      <c r="BG54" s="46"/>
      <c r="BH54" s="40"/>
      <c r="BI54" s="27"/>
      <c r="BJ54" s="67"/>
      <c r="BK54" s="68"/>
      <c r="BL54" s="47"/>
      <c r="BS54" s="32"/>
    </row>
    <row r="55" spans="1:71">
      <c r="A55" s="56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22"/>
      <c r="AN55" s="25"/>
      <c r="AO55" s="46"/>
      <c r="AP55" s="46"/>
      <c r="AQ55" s="46"/>
      <c r="AR55" s="45"/>
      <c r="AS55" s="40"/>
      <c r="AT55" s="27"/>
      <c r="AU55" s="67"/>
      <c r="AV55" s="46"/>
      <c r="AW55" s="40"/>
      <c r="AX55" s="27"/>
      <c r="AY55" s="67"/>
      <c r="AZ55" s="68"/>
      <c r="BA55" s="45"/>
      <c r="BB55" s="46"/>
      <c r="BC55" s="46"/>
      <c r="BD55" s="46"/>
      <c r="BE55" s="46"/>
      <c r="BF55" s="46"/>
      <c r="BG55" s="46"/>
      <c r="BH55" s="40"/>
      <c r="BI55" s="27"/>
      <c r="BJ55" s="67"/>
      <c r="BK55" s="68"/>
      <c r="BL55" s="47"/>
      <c r="BS55" s="32"/>
    </row>
    <row r="56" spans="1:71">
      <c r="A56" s="56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22"/>
      <c r="AN56" s="25"/>
      <c r="AO56" s="46"/>
      <c r="AP56" s="46"/>
      <c r="AQ56" s="46"/>
      <c r="AR56" s="45"/>
      <c r="AS56" s="40"/>
      <c r="AT56" s="27"/>
      <c r="AU56" s="67"/>
      <c r="AV56" s="46"/>
      <c r="AW56" s="40"/>
      <c r="AX56" s="27"/>
      <c r="AY56" s="67"/>
      <c r="AZ56" s="68"/>
      <c r="BA56" s="45"/>
      <c r="BB56" s="46"/>
      <c r="BC56" s="46"/>
      <c r="BD56" s="46"/>
      <c r="BE56" s="46"/>
      <c r="BF56" s="46"/>
      <c r="BG56" s="46"/>
      <c r="BH56" s="40"/>
      <c r="BI56" s="27"/>
      <c r="BJ56" s="67"/>
      <c r="BK56" s="68"/>
      <c r="BL56" s="47"/>
      <c r="BM56" s="39"/>
      <c r="BS56" s="32"/>
    </row>
    <row r="57" spans="1:71">
      <c r="A57" s="56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22"/>
      <c r="AN57" s="25"/>
      <c r="AO57" s="46"/>
      <c r="AP57" s="46"/>
      <c r="AQ57" s="46"/>
      <c r="AR57" s="45"/>
      <c r="AS57" s="40"/>
      <c r="AT57" s="27"/>
      <c r="AU57" s="67"/>
      <c r="AV57" s="46"/>
      <c r="AW57" s="40"/>
      <c r="AX57" s="27"/>
      <c r="AY57" s="67"/>
      <c r="AZ57" s="68"/>
      <c r="BA57" s="45"/>
      <c r="BB57" s="46"/>
      <c r="BC57" s="46"/>
      <c r="BD57" s="46"/>
      <c r="BE57" s="46"/>
      <c r="BF57" s="46"/>
      <c r="BG57" s="46"/>
      <c r="BH57" s="40"/>
      <c r="BI57" s="27"/>
      <c r="BJ57" s="67"/>
      <c r="BK57" s="68"/>
      <c r="BL57" s="47"/>
      <c r="BN57" s="39"/>
      <c r="BS57" s="32"/>
    </row>
    <row r="58" spans="1:71">
      <c r="A58" s="56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22"/>
      <c r="AN58" s="25"/>
      <c r="AO58" s="46"/>
      <c r="AP58" s="46"/>
      <c r="AQ58" s="46"/>
      <c r="AR58" s="45"/>
      <c r="AS58" s="40"/>
      <c r="AT58" s="27"/>
      <c r="AU58" s="67"/>
      <c r="AV58" s="46"/>
      <c r="AW58" s="40"/>
      <c r="AX58" s="27"/>
      <c r="AY58" s="67"/>
      <c r="AZ58" s="68"/>
      <c r="BA58" s="45"/>
      <c r="BB58" s="46"/>
      <c r="BC58" s="46"/>
      <c r="BD58" s="46"/>
      <c r="BE58" s="46"/>
      <c r="BF58" s="46"/>
      <c r="BG58" s="46"/>
      <c r="BH58" s="40"/>
      <c r="BI58" s="27"/>
      <c r="BJ58" s="67"/>
      <c r="BK58" s="68"/>
      <c r="BL58" s="47"/>
      <c r="BS58" s="32"/>
    </row>
    <row r="59" spans="1:71">
      <c r="A59" s="56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22"/>
      <c r="AN59" s="25"/>
      <c r="AO59" s="46"/>
      <c r="AP59" s="46"/>
      <c r="AQ59" s="46"/>
      <c r="AR59" s="45"/>
      <c r="AS59" s="40"/>
      <c r="AT59" s="27"/>
      <c r="AU59" s="67"/>
      <c r="AV59" s="46"/>
      <c r="AW59" s="40"/>
      <c r="AX59" s="27"/>
      <c r="AY59" s="67"/>
      <c r="AZ59" s="68"/>
      <c r="BA59" s="45"/>
      <c r="BB59" s="46"/>
      <c r="BC59" s="46"/>
      <c r="BD59" s="46"/>
      <c r="BE59" s="46"/>
      <c r="BF59" s="46"/>
      <c r="BG59" s="46"/>
      <c r="BH59" s="40"/>
      <c r="BI59" s="27"/>
      <c r="BJ59" s="67"/>
      <c r="BK59" s="68"/>
      <c r="BL59" s="47"/>
      <c r="BS59" s="32"/>
    </row>
    <row r="60" spans="1:71">
      <c r="A60" s="56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22"/>
      <c r="AN60" s="25"/>
      <c r="AO60" s="46"/>
      <c r="AP60" s="46"/>
      <c r="AQ60" s="46"/>
      <c r="AR60" s="45"/>
      <c r="AS60" s="40"/>
      <c r="AT60" s="27"/>
      <c r="AU60" s="67"/>
      <c r="AV60" s="46"/>
      <c r="AW60" s="40"/>
      <c r="AX60" s="27"/>
      <c r="AY60" s="67"/>
      <c r="AZ60" s="68"/>
      <c r="BA60" s="45"/>
      <c r="BB60" s="46"/>
      <c r="BC60" s="46"/>
      <c r="BD60" s="46"/>
      <c r="BE60" s="46"/>
      <c r="BF60" s="46"/>
      <c r="BG60" s="46"/>
      <c r="BH60" s="40"/>
      <c r="BI60" s="27"/>
      <c r="BJ60" s="67"/>
      <c r="BK60" s="68"/>
      <c r="BL60" s="47"/>
      <c r="BM60" s="39"/>
      <c r="BS60" s="32"/>
    </row>
    <row r="61" spans="1:71">
      <c r="A61" s="56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22"/>
      <c r="AN61" s="25"/>
      <c r="AO61" s="46"/>
      <c r="AP61" s="46"/>
      <c r="AQ61" s="46"/>
      <c r="AR61" s="45"/>
      <c r="AS61" s="40"/>
      <c r="AT61" s="27"/>
      <c r="AU61" s="67"/>
      <c r="AV61" s="46"/>
      <c r="AW61" s="40"/>
      <c r="AX61" s="27"/>
      <c r="AY61" s="67"/>
      <c r="AZ61" s="68"/>
      <c r="BA61" s="45"/>
      <c r="BB61" s="46"/>
      <c r="BC61" s="46"/>
      <c r="BD61" s="46"/>
      <c r="BE61" s="46"/>
      <c r="BF61" s="46"/>
      <c r="BG61" s="46"/>
      <c r="BH61" s="40"/>
      <c r="BI61" s="27"/>
      <c r="BJ61" s="67"/>
      <c r="BK61" s="68"/>
      <c r="BL61" s="47"/>
      <c r="BS61" s="32"/>
    </row>
    <row r="62" spans="1:71">
      <c r="A62" s="56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22"/>
      <c r="AN62" s="25"/>
      <c r="AO62" s="46"/>
      <c r="AP62" s="46"/>
      <c r="AQ62" s="46"/>
      <c r="AR62" s="45"/>
      <c r="AS62" s="40"/>
      <c r="AT62" s="27"/>
      <c r="AU62" s="67"/>
      <c r="AV62" s="46"/>
      <c r="AW62" s="40"/>
      <c r="AX62" s="27"/>
      <c r="AY62" s="67"/>
      <c r="AZ62" s="68"/>
      <c r="BA62" s="45"/>
      <c r="BB62" s="46"/>
      <c r="BC62" s="46"/>
      <c r="BD62" s="46"/>
      <c r="BE62" s="46"/>
      <c r="BF62" s="46"/>
      <c r="BG62" s="46"/>
      <c r="BH62" s="40"/>
      <c r="BI62" s="27"/>
      <c r="BJ62" s="67"/>
      <c r="BK62" s="68"/>
      <c r="BL62" s="47"/>
      <c r="BS62" s="32"/>
    </row>
    <row r="63" spans="1:71">
      <c r="A63" s="56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22"/>
      <c r="AN63" s="25"/>
      <c r="AO63" s="46"/>
      <c r="AP63" s="46"/>
      <c r="AQ63" s="46"/>
      <c r="AR63" s="45"/>
      <c r="AS63" s="40"/>
      <c r="AT63" s="27"/>
      <c r="AU63" s="67"/>
      <c r="AV63" s="46"/>
      <c r="AW63" s="40"/>
      <c r="AX63" s="27"/>
      <c r="AY63" s="67"/>
      <c r="AZ63" s="68"/>
      <c r="BA63" s="45"/>
      <c r="BB63" s="46"/>
      <c r="BC63" s="46"/>
      <c r="BD63" s="46"/>
      <c r="BE63" s="46"/>
      <c r="BF63" s="46"/>
      <c r="BG63" s="46"/>
      <c r="BH63" s="40"/>
      <c r="BI63" s="27"/>
      <c r="BJ63" s="67"/>
      <c r="BK63" s="68"/>
      <c r="BL63" s="47"/>
      <c r="BS63" s="32"/>
    </row>
    <row r="64" spans="1:71">
      <c r="A64" s="56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22"/>
      <c r="AN64" s="25"/>
      <c r="AO64" s="46"/>
      <c r="AP64" s="46"/>
      <c r="AQ64" s="46"/>
      <c r="AR64" s="45"/>
      <c r="AS64" s="40"/>
      <c r="AT64" s="27"/>
      <c r="AU64" s="67"/>
      <c r="AV64" s="46"/>
      <c r="AW64" s="40"/>
      <c r="AX64" s="27"/>
      <c r="AY64" s="67"/>
      <c r="AZ64" s="68"/>
      <c r="BA64" s="45"/>
      <c r="BB64" s="46"/>
      <c r="BC64" s="46"/>
      <c r="BD64" s="46"/>
      <c r="BE64" s="46"/>
      <c r="BF64" s="46"/>
      <c r="BG64" s="46"/>
      <c r="BH64" s="40"/>
      <c r="BI64" s="27"/>
      <c r="BJ64" s="67"/>
      <c r="BK64" s="68"/>
      <c r="BL64" s="47"/>
      <c r="BM64" s="39"/>
      <c r="BS64" s="32"/>
    </row>
    <row r="65" spans="1:71">
      <c r="A65" s="56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22"/>
      <c r="AN65" s="25"/>
      <c r="AO65" s="46"/>
      <c r="AP65" s="46"/>
      <c r="AQ65" s="46"/>
      <c r="AR65" s="45"/>
      <c r="AS65" s="40"/>
      <c r="AT65" s="27"/>
      <c r="AU65" s="67"/>
      <c r="AV65" s="46"/>
      <c r="AW65" s="40"/>
      <c r="AX65" s="27"/>
      <c r="AY65" s="67"/>
      <c r="AZ65" s="68"/>
      <c r="BA65" s="45"/>
      <c r="BB65" s="46"/>
      <c r="BC65" s="46"/>
      <c r="BD65" s="46"/>
      <c r="BE65" s="46"/>
      <c r="BF65" s="46"/>
      <c r="BG65" s="46"/>
      <c r="BH65" s="40"/>
      <c r="BI65" s="27"/>
      <c r="BJ65" s="67"/>
      <c r="BK65" s="68"/>
      <c r="BL65" s="47"/>
      <c r="BS65" s="32"/>
    </row>
    <row r="66" spans="1:71">
      <c r="A66" s="56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22"/>
      <c r="AN66" s="25"/>
      <c r="AO66" s="46"/>
      <c r="AP66" s="46"/>
      <c r="AQ66" s="46"/>
      <c r="AR66" s="45"/>
      <c r="AS66" s="40"/>
      <c r="AT66" s="27"/>
      <c r="AU66" s="67"/>
      <c r="AV66" s="46"/>
      <c r="AW66" s="40"/>
      <c r="AX66" s="27"/>
      <c r="AY66" s="67"/>
      <c r="AZ66" s="68"/>
      <c r="BA66" s="45"/>
      <c r="BB66" s="46"/>
      <c r="BC66" s="46"/>
      <c r="BD66" s="46"/>
      <c r="BE66" s="46"/>
      <c r="BF66" s="46"/>
      <c r="BG66" s="46"/>
      <c r="BH66" s="40"/>
      <c r="BI66" s="27"/>
      <c r="BJ66" s="67"/>
      <c r="BK66" s="68"/>
      <c r="BL66" s="47"/>
      <c r="BS66" s="32"/>
    </row>
    <row r="67" spans="1:71">
      <c r="A67" s="56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22"/>
      <c r="AN67" s="25"/>
      <c r="AO67" s="46"/>
      <c r="AP67" s="46"/>
      <c r="AQ67" s="46"/>
      <c r="AR67" s="45"/>
      <c r="AS67" s="40"/>
      <c r="AT67" s="27"/>
      <c r="AU67" s="67"/>
      <c r="AV67" s="46"/>
      <c r="AW67" s="40"/>
      <c r="AX67" s="27"/>
      <c r="AY67" s="67"/>
      <c r="AZ67" s="68"/>
      <c r="BA67" s="45"/>
      <c r="BB67" s="46"/>
      <c r="BC67" s="46"/>
      <c r="BD67" s="46"/>
      <c r="BE67" s="46"/>
      <c r="BF67" s="46"/>
      <c r="BG67" s="46"/>
      <c r="BH67" s="40"/>
      <c r="BI67" s="27"/>
      <c r="BJ67" s="67"/>
      <c r="BK67" s="68"/>
      <c r="BL67" s="47"/>
      <c r="BS67" s="32"/>
    </row>
    <row r="68" spans="1:71">
      <c r="A68" s="56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22"/>
      <c r="AN68" s="25"/>
      <c r="AO68" s="46"/>
      <c r="AP68" s="46"/>
      <c r="AQ68" s="46"/>
      <c r="AR68" s="45"/>
      <c r="AS68" s="40"/>
      <c r="AT68" s="27"/>
      <c r="AU68" s="67"/>
      <c r="AV68" s="46"/>
      <c r="AW68" s="40"/>
      <c r="AX68" s="27"/>
      <c r="AY68" s="67"/>
      <c r="AZ68" s="68"/>
      <c r="BA68" s="45"/>
      <c r="BB68" s="46"/>
      <c r="BC68" s="46"/>
      <c r="BD68" s="46"/>
      <c r="BE68" s="46"/>
      <c r="BF68" s="46"/>
      <c r="BG68" s="46"/>
      <c r="BH68" s="40"/>
      <c r="BI68" s="27"/>
      <c r="BJ68" s="67"/>
      <c r="BK68" s="68"/>
      <c r="BL68" s="47"/>
      <c r="BS68" s="32"/>
    </row>
    <row r="69" spans="1:71">
      <c r="A69" s="56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22"/>
      <c r="AN69" s="25"/>
      <c r="AO69" s="46"/>
      <c r="AP69" s="46"/>
      <c r="AQ69" s="46"/>
      <c r="AR69" s="45"/>
      <c r="AS69" s="40"/>
      <c r="AT69" s="27"/>
      <c r="AU69" s="67"/>
      <c r="AV69" s="46"/>
      <c r="AW69" s="40"/>
      <c r="AX69" s="27"/>
      <c r="AY69" s="67"/>
      <c r="AZ69" s="68"/>
      <c r="BA69" s="45"/>
      <c r="BB69" s="46"/>
      <c r="BC69" s="46"/>
      <c r="BD69" s="46"/>
      <c r="BE69" s="46"/>
      <c r="BF69" s="46"/>
      <c r="BG69" s="46"/>
      <c r="BH69" s="40"/>
      <c r="BI69" s="27"/>
      <c r="BJ69" s="67"/>
      <c r="BK69" s="68"/>
      <c r="BL69" s="47"/>
      <c r="BS69" s="32"/>
    </row>
    <row r="70" spans="1:71">
      <c r="A70" s="56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22"/>
      <c r="AN70" s="25"/>
      <c r="AO70" s="46"/>
      <c r="AP70" s="46"/>
      <c r="AQ70" s="46"/>
      <c r="AR70" s="45"/>
      <c r="AS70" s="40"/>
      <c r="AT70" s="27"/>
      <c r="AU70" s="67"/>
      <c r="AV70" s="46"/>
      <c r="AW70" s="40"/>
      <c r="AX70" s="27"/>
      <c r="AY70" s="67"/>
      <c r="AZ70" s="68"/>
      <c r="BA70" s="45"/>
      <c r="BB70" s="46"/>
      <c r="BC70" s="46"/>
      <c r="BD70" s="46"/>
      <c r="BE70" s="46"/>
      <c r="BF70" s="46"/>
      <c r="BG70" s="46"/>
      <c r="BH70" s="40"/>
      <c r="BI70" s="27"/>
      <c r="BJ70" s="67"/>
      <c r="BK70" s="68"/>
      <c r="BL70" s="47"/>
      <c r="BS70" s="32"/>
    </row>
    <row r="71" spans="1:71">
      <c r="A71" s="57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18"/>
      <c r="AN71" s="18"/>
      <c r="AO71" s="47"/>
      <c r="AP71" s="47"/>
      <c r="AQ71" s="47"/>
      <c r="AR71" s="47"/>
      <c r="AS71" s="59"/>
      <c r="AT71" s="18"/>
      <c r="AU71" s="67"/>
      <c r="AV71" s="47"/>
      <c r="AW71" s="59"/>
      <c r="AX71" s="18"/>
      <c r="AY71" s="67"/>
      <c r="AZ71" s="69"/>
      <c r="BA71" s="47"/>
      <c r="BB71" s="47"/>
      <c r="BC71" s="47"/>
      <c r="BD71" s="47"/>
      <c r="BE71" s="47"/>
      <c r="BF71" s="47"/>
      <c r="BG71" s="47"/>
      <c r="BH71" s="59"/>
      <c r="BI71" s="18"/>
      <c r="BJ71" s="67"/>
      <c r="BK71" s="69"/>
      <c r="BL71" s="47"/>
      <c r="BS71" s="32"/>
    </row>
    <row r="72" spans="1:71">
      <c r="A72" s="57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18"/>
      <c r="AN72" s="18"/>
      <c r="AO72" s="47"/>
      <c r="AP72" s="47"/>
      <c r="AQ72" s="47"/>
      <c r="AR72" s="47"/>
      <c r="AS72" s="59"/>
      <c r="AT72" s="18"/>
      <c r="AU72" s="67"/>
      <c r="AV72" s="47"/>
      <c r="AW72" s="59"/>
      <c r="AX72" s="18"/>
      <c r="AY72" s="67"/>
      <c r="AZ72" s="69"/>
      <c r="BA72" s="47"/>
      <c r="BB72" s="47"/>
      <c r="BC72" s="47"/>
      <c r="BD72" s="47"/>
      <c r="BE72" s="47"/>
      <c r="BF72" s="47"/>
      <c r="BG72" s="47"/>
      <c r="BH72" s="59"/>
      <c r="BI72" s="18"/>
      <c r="BJ72" s="67"/>
      <c r="BK72" s="69"/>
      <c r="BL72" s="47"/>
      <c r="BS72" s="32"/>
    </row>
    <row r="73" spans="1:71">
      <c r="A73" s="57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18"/>
      <c r="AN73" s="18"/>
      <c r="AO73" s="47"/>
      <c r="AP73" s="47"/>
      <c r="AQ73" s="47"/>
      <c r="AR73" s="47"/>
      <c r="AS73" s="59"/>
      <c r="AT73" s="18"/>
      <c r="AU73" s="67"/>
      <c r="AV73" s="47"/>
      <c r="AW73" s="59"/>
      <c r="AX73" s="18"/>
      <c r="AY73" s="67"/>
      <c r="AZ73" s="69"/>
      <c r="BA73" s="47"/>
      <c r="BB73" s="47"/>
      <c r="BC73" s="47"/>
      <c r="BD73" s="47"/>
      <c r="BE73" s="47"/>
      <c r="BF73" s="47"/>
      <c r="BG73" s="47"/>
      <c r="BH73" s="59"/>
      <c r="BI73" s="18"/>
      <c r="BJ73" s="67"/>
      <c r="BK73" s="69"/>
      <c r="BL73" s="47"/>
      <c r="BS73" s="32"/>
    </row>
    <row r="74" spans="1:71">
      <c r="A74" s="57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18"/>
      <c r="AN74" s="18"/>
      <c r="AO74" s="47"/>
      <c r="AP74" s="47"/>
      <c r="AQ74" s="47"/>
      <c r="AR74" s="47"/>
      <c r="AS74" s="59"/>
      <c r="AT74" s="18"/>
      <c r="AU74" s="67"/>
      <c r="AV74" s="47"/>
      <c r="AW74" s="59"/>
      <c r="AX74" s="18"/>
      <c r="AY74" s="67"/>
      <c r="AZ74" s="69"/>
      <c r="BA74" s="47"/>
      <c r="BB74" s="47"/>
      <c r="BC74" s="47"/>
      <c r="BD74" s="47"/>
      <c r="BE74" s="47"/>
      <c r="BF74" s="47"/>
      <c r="BG74" s="47"/>
      <c r="BH74" s="59"/>
      <c r="BI74" s="18"/>
      <c r="BJ74" s="67"/>
      <c r="BK74" s="69"/>
      <c r="BL74" s="47"/>
      <c r="BS74" s="32"/>
    </row>
    <row r="75" spans="1:71">
      <c r="A75" s="57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18"/>
      <c r="AN75" s="18"/>
      <c r="AO75" s="47"/>
      <c r="AP75" s="47"/>
      <c r="AQ75" s="47"/>
      <c r="AR75" s="47"/>
      <c r="AS75" s="59"/>
      <c r="AT75" s="18"/>
      <c r="AU75" s="67"/>
      <c r="AV75" s="47"/>
      <c r="AW75" s="59"/>
      <c r="AX75" s="18"/>
      <c r="AY75" s="67"/>
      <c r="AZ75" s="69"/>
      <c r="BA75" s="47"/>
      <c r="BB75" s="47"/>
      <c r="BC75" s="47"/>
      <c r="BD75" s="47"/>
      <c r="BE75" s="47"/>
      <c r="BF75" s="47"/>
      <c r="BG75" s="47"/>
      <c r="BH75" s="59"/>
      <c r="BI75" s="18"/>
      <c r="BJ75" s="67"/>
      <c r="BK75" s="69"/>
      <c r="BL75" s="47"/>
      <c r="BS75" s="32"/>
    </row>
    <row r="76" spans="1:71">
      <c r="A76" s="57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18"/>
      <c r="AN76" s="18"/>
      <c r="AO76" s="47"/>
      <c r="AP76" s="47"/>
      <c r="AQ76" s="47"/>
      <c r="AR76" s="47"/>
      <c r="AS76" s="59"/>
      <c r="AT76" s="18"/>
      <c r="AU76" s="67"/>
      <c r="AV76" s="47"/>
      <c r="AW76" s="59"/>
      <c r="AX76" s="18"/>
      <c r="AY76" s="67"/>
      <c r="AZ76" s="69"/>
      <c r="BA76" s="47"/>
      <c r="BB76" s="47"/>
      <c r="BC76" s="47"/>
      <c r="BD76" s="47"/>
      <c r="BE76" s="47"/>
      <c r="BF76" s="47"/>
      <c r="BG76" s="47"/>
      <c r="BH76" s="59"/>
      <c r="BI76" s="18"/>
      <c r="BJ76" s="67"/>
      <c r="BK76" s="69"/>
      <c r="BL76" s="47"/>
      <c r="BS76" s="32"/>
    </row>
    <row r="77" spans="1:71">
      <c r="A77" s="57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18"/>
      <c r="AN77" s="18"/>
      <c r="AO77" s="47"/>
      <c r="AP77" s="47"/>
      <c r="AQ77" s="47"/>
      <c r="AR77" s="47"/>
      <c r="AS77" s="59"/>
      <c r="AT77" s="18"/>
      <c r="AU77" s="67"/>
      <c r="AV77" s="47"/>
      <c r="AW77" s="59"/>
      <c r="AX77" s="18"/>
      <c r="AY77" s="67"/>
      <c r="AZ77" s="69"/>
      <c r="BA77" s="47"/>
      <c r="BB77" s="47"/>
      <c r="BC77" s="47"/>
      <c r="BD77" s="47"/>
      <c r="BE77" s="47"/>
      <c r="BF77" s="47"/>
      <c r="BG77" s="47"/>
      <c r="BH77" s="59"/>
      <c r="BI77" s="18"/>
      <c r="BJ77" s="67"/>
      <c r="BK77" s="69"/>
      <c r="BL77" s="47"/>
      <c r="BS77" s="32"/>
    </row>
    <row r="78" spans="1:71">
      <c r="A78" s="57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18"/>
      <c r="AN78" s="18"/>
      <c r="AO78" s="47"/>
      <c r="AP78" s="47"/>
      <c r="AQ78" s="47"/>
      <c r="AR78" s="47"/>
      <c r="AS78" s="59"/>
      <c r="AT78" s="18"/>
      <c r="AU78" s="67"/>
      <c r="AV78" s="47"/>
      <c r="AW78" s="59"/>
      <c r="AX78" s="18"/>
      <c r="AY78" s="67"/>
      <c r="AZ78" s="69"/>
      <c r="BA78" s="47"/>
      <c r="BB78" s="47"/>
      <c r="BC78" s="47"/>
      <c r="BD78" s="47"/>
      <c r="BE78" s="47"/>
      <c r="BF78" s="47"/>
      <c r="BG78" s="47"/>
      <c r="BH78" s="59"/>
      <c r="BI78" s="18"/>
      <c r="BJ78" s="67"/>
      <c r="BK78" s="69"/>
      <c r="BL78" s="47"/>
      <c r="BS78" s="32"/>
    </row>
    <row r="79" spans="1:71">
      <c r="A79" s="57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18"/>
      <c r="AN79" s="18"/>
      <c r="AO79" s="47"/>
      <c r="AP79" s="47"/>
      <c r="AQ79" s="47"/>
      <c r="AR79" s="47"/>
      <c r="AS79" s="59"/>
      <c r="AT79" s="18"/>
      <c r="AU79" s="67"/>
      <c r="AV79" s="47"/>
      <c r="AW79" s="59"/>
      <c r="AX79" s="18"/>
      <c r="AY79" s="67"/>
      <c r="AZ79" s="69"/>
      <c r="BA79" s="47"/>
      <c r="BB79" s="47"/>
      <c r="BC79" s="47"/>
      <c r="BD79" s="47"/>
      <c r="BE79" s="47"/>
      <c r="BF79" s="47"/>
      <c r="BG79" s="47"/>
      <c r="BH79" s="59"/>
      <c r="BI79" s="18"/>
      <c r="BJ79" s="67"/>
      <c r="BK79" s="69"/>
      <c r="BL79" s="47"/>
      <c r="BS79" s="32"/>
    </row>
    <row r="80" spans="1:71">
      <c r="A80" s="57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18"/>
      <c r="AN80" s="18"/>
      <c r="AO80" s="47"/>
      <c r="AP80" s="47"/>
      <c r="AQ80" s="47"/>
      <c r="AR80" s="47"/>
      <c r="AS80" s="59"/>
      <c r="AT80" s="18"/>
      <c r="AU80" s="67"/>
      <c r="AV80" s="47"/>
      <c r="AW80" s="59"/>
      <c r="AX80" s="18"/>
      <c r="AY80" s="67"/>
      <c r="AZ80" s="69"/>
      <c r="BA80" s="47"/>
      <c r="BB80" s="47"/>
      <c r="BC80" s="47"/>
      <c r="BD80" s="47"/>
      <c r="BE80" s="47"/>
      <c r="BF80" s="47"/>
      <c r="BG80" s="47"/>
      <c r="BH80" s="59"/>
      <c r="BI80" s="18"/>
      <c r="BJ80" s="67"/>
      <c r="BK80" s="69"/>
      <c r="BL80" s="47"/>
      <c r="BS80" s="32"/>
    </row>
    <row r="81" spans="1:71">
      <c r="A81" s="57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18"/>
      <c r="AN81" s="18"/>
      <c r="AO81" s="47"/>
      <c r="AP81" s="47"/>
      <c r="AQ81" s="47"/>
      <c r="AR81" s="47"/>
      <c r="AS81" s="59"/>
      <c r="AT81" s="18"/>
      <c r="AU81" s="67"/>
      <c r="AV81" s="47"/>
      <c r="AW81" s="59"/>
      <c r="AX81" s="18"/>
      <c r="AY81" s="67"/>
      <c r="AZ81" s="69"/>
      <c r="BA81" s="47"/>
      <c r="BB81" s="47"/>
      <c r="BC81" s="47"/>
      <c r="BD81" s="47"/>
      <c r="BE81" s="47"/>
      <c r="BF81" s="47"/>
      <c r="BG81" s="47"/>
      <c r="BH81" s="59"/>
      <c r="BI81" s="18"/>
      <c r="BJ81" s="67"/>
      <c r="BK81" s="69"/>
      <c r="BL81" s="47"/>
      <c r="BS81" s="32"/>
    </row>
    <row r="82" spans="1:71">
      <c r="A82" s="57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18"/>
      <c r="AN82" s="18"/>
      <c r="AO82" s="47"/>
      <c r="AP82" s="47"/>
      <c r="AQ82" s="47"/>
      <c r="AR82" s="47"/>
      <c r="AS82" s="59"/>
      <c r="AT82" s="18"/>
      <c r="AU82" s="67"/>
      <c r="AV82" s="47"/>
      <c r="AW82" s="59"/>
      <c r="AX82" s="18"/>
      <c r="AY82" s="67"/>
      <c r="AZ82" s="69"/>
      <c r="BA82" s="47"/>
      <c r="BB82" s="47"/>
      <c r="BC82" s="47"/>
      <c r="BD82" s="47"/>
      <c r="BE82" s="47"/>
      <c r="BF82" s="47"/>
      <c r="BG82" s="47"/>
      <c r="BH82" s="59"/>
      <c r="BI82" s="18"/>
      <c r="BJ82" s="67"/>
      <c r="BK82" s="69"/>
      <c r="BL82" s="47"/>
      <c r="BS82" s="32"/>
    </row>
    <row r="83" spans="1:71">
      <c r="A83" s="57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18"/>
      <c r="AN83" s="18"/>
      <c r="AO83" s="47"/>
      <c r="AP83" s="47"/>
      <c r="AQ83" s="47"/>
      <c r="AR83" s="47"/>
      <c r="AS83" s="59"/>
      <c r="AT83" s="18"/>
      <c r="AU83" s="67"/>
      <c r="AV83" s="47"/>
      <c r="AW83" s="59"/>
      <c r="AX83" s="18"/>
      <c r="AY83" s="67"/>
      <c r="AZ83" s="69"/>
      <c r="BA83" s="47"/>
      <c r="BB83" s="47"/>
      <c r="BC83" s="47"/>
      <c r="BD83" s="47"/>
      <c r="BE83" s="47"/>
      <c r="BF83" s="47"/>
      <c r="BG83" s="47"/>
      <c r="BH83" s="59"/>
      <c r="BI83" s="18"/>
      <c r="BJ83" s="67"/>
      <c r="BK83" s="69"/>
      <c r="BL83" s="47"/>
      <c r="BS83" s="32"/>
    </row>
    <row r="84" spans="1:71">
      <c r="A84" s="57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18"/>
      <c r="AN84" s="18"/>
      <c r="AO84" s="47"/>
      <c r="AP84" s="47"/>
      <c r="AQ84" s="47"/>
      <c r="AR84" s="47"/>
      <c r="AS84" s="59"/>
      <c r="AT84" s="18"/>
      <c r="AU84" s="67"/>
      <c r="AV84" s="47"/>
      <c r="AW84" s="59"/>
      <c r="AX84" s="18"/>
      <c r="AY84" s="67"/>
      <c r="AZ84" s="69"/>
      <c r="BA84" s="47"/>
      <c r="BB84" s="47"/>
      <c r="BC84" s="47"/>
      <c r="BD84" s="47"/>
      <c r="BE84" s="47"/>
      <c r="BF84" s="47"/>
      <c r="BG84" s="47"/>
      <c r="BH84" s="59"/>
      <c r="BI84" s="18"/>
      <c r="BJ84" s="67"/>
      <c r="BK84" s="69"/>
      <c r="BL84" s="47"/>
      <c r="BS84" s="32"/>
    </row>
    <row r="85" spans="1:71">
      <c r="A85" s="57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18"/>
      <c r="AN85" s="18"/>
      <c r="AO85" s="47"/>
      <c r="AP85" s="47"/>
      <c r="AQ85" s="47"/>
      <c r="AR85" s="47"/>
      <c r="AS85" s="59"/>
      <c r="AT85" s="18"/>
      <c r="AU85" s="67"/>
      <c r="AV85" s="47"/>
      <c r="AW85" s="59"/>
      <c r="AX85" s="18"/>
      <c r="AY85" s="67"/>
      <c r="AZ85" s="69"/>
      <c r="BA85" s="47"/>
      <c r="BB85" s="47"/>
      <c r="BC85" s="47"/>
      <c r="BD85" s="47"/>
      <c r="BE85" s="47"/>
      <c r="BF85" s="47"/>
      <c r="BG85" s="47"/>
      <c r="BH85" s="59"/>
      <c r="BI85" s="18"/>
      <c r="BJ85" s="67"/>
      <c r="BK85" s="69"/>
      <c r="BL85" s="47"/>
      <c r="BS85" s="32"/>
    </row>
    <row r="86" spans="1:71">
      <c r="A86" s="57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18"/>
      <c r="AN86" s="18"/>
      <c r="AO86" s="47"/>
      <c r="AP86" s="47"/>
      <c r="AQ86" s="47"/>
      <c r="AR86" s="47"/>
      <c r="AS86" s="59"/>
      <c r="AT86" s="18"/>
      <c r="AU86" s="67"/>
      <c r="AV86" s="47"/>
      <c r="AW86" s="59"/>
      <c r="AX86" s="18"/>
      <c r="AY86" s="67"/>
      <c r="AZ86" s="69"/>
      <c r="BA86" s="47"/>
      <c r="BB86" s="47"/>
      <c r="BC86" s="47"/>
      <c r="BD86" s="47"/>
      <c r="BE86" s="47"/>
      <c r="BF86" s="47"/>
      <c r="BG86" s="47"/>
      <c r="BH86" s="59"/>
      <c r="BI86" s="18"/>
      <c r="BJ86" s="67"/>
      <c r="BK86" s="69"/>
      <c r="BL86" s="47"/>
      <c r="BS86" s="32"/>
    </row>
    <row r="87" spans="1:71">
      <c r="A87" s="57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18"/>
      <c r="AN87" s="18"/>
      <c r="AO87" s="47"/>
      <c r="AP87" s="47"/>
      <c r="AQ87" s="47"/>
      <c r="AR87" s="47"/>
      <c r="AS87" s="59"/>
      <c r="AT87" s="18"/>
      <c r="AU87" s="67"/>
      <c r="AV87" s="47"/>
      <c r="AW87" s="59"/>
      <c r="AX87" s="18"/>
      <c r="AY87" s="67"/>
      <c r="AZ87" s="69"/>
      <c r="BA87" s="47"/>
      <c r="BB87" s="47"/>
      <c r="BC87" s="47"/>
      <c r="BD87" s="47"/>
      <c r="BE87" s="47"/>
      <c r="BF87" s="47"/>
      <c r="BG87" s="47"/>
      <c r="BH87" s="59"/>
      <c r="BI87" s="18"/>
      <c r="BJ87" s="67"/>
      <c r="BK87" s="69"/>
      <c r="BL87" s="47"/>
      <c r="BS87" s="32"/>
    </row>
    <row r="88" spans="1:71">
      <c r="A88" s="57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18"/>
      <c r="AN88" s="18"/>
      <c r="AO88" s="47"/>
      <c r="AP88" s="47"/>
      <c r="AQ88" s="47"/>
      <c r="AR88" s="47"/>
      <c r="AS88" s="59"/>
      <c r="AT88" s="18"/>
      <c r="AU88" s="67"/>
      <c r="AV88" s="47"/>
      <c r="AW88" s="59"/>
      <c r="AX88" s="18"/>
      <c r="AY88" s="67"/>
      <c r="AZ88" s="69"/>
      <c r="BA88" s="47"/>
      <c r="BB88" s="47"/>
      <c r="BC88" s="47"/>
      <c r="BD88" s="47"/>
      <c r="BE88" s="47"/>
      <c r="BF88" s="47"/>
      <c r="BG88" s="47"/>
      <c r="BH88" s="59"/>
      <c r="BI88" s="18"/>
      <c r="BJ88" s="67"/>
      <c r="BK88" s="69"/>
      <c r="BL88" s="47"/>
      <c r="BS88" s="32"/>
    </row>
    <row r="89" spans="1:71">
      <c r="A89" s="57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18"/>
      <c r="AN89" s="18"/>
      <c r="AO89" s="47"/>
      <c r="AP89" s="47"/>
      <c r="AQ89" s="47"/>
      <c r="AR89" s="47"/>
      <c r="AS89" s="59"/>
      <c r="AT89" s="18"/>
      <c r="AU89" s="67"/>
      <c r="AV89" s="47"/>
      <c r="AW89" s="59"/>
      <c r="AX89" s="18"/>
      <c r="AY89" s="67"/>
      <c r="AZ89" s="69"/>
      <c r="BA89" s="47"/>
      <c r="BB89" s="47"/>
      <c r="BC89" s="47"/>
      <c r="BD89" s="47"/>
      <c r="BE89" s="47"/>
      <c r="BF89" s="47"/>
      <c r="BG89" s="47"/>
      <c r="BH89" s="59"/>
      <c r="BI89" s="18"/>
      <c r="BJ89" s="67"/>
      <c r="BK89" s="69"/>
      <c r="BL89" s="47"/>
      <c r="BS89" s="32"/>
    </row>
    <row r="90" spans="1:71">
      <c r="A90" s="57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18"/>
      <c r="AN90" s="18"/>
      <c r="AO90" s="47"/>
      <c r="AP90" s="47"/>
      <c r="AQ90" s="47"/>
      <c r="AR90" s="47"/>
      <c r="AS90" s="59"/>
      <c r="AT90" s="18"/>
      <c r="AU90" s="67"/>
      <c r="AV90" s="47"/>
      <c r="AW90" s="59"/>
      <c r="AX90" s="18"/>
      <c r="AY90" s="67"/>
      <c r="AZ90" s="69"/>
      <c r="BA90" s="47"/>
      <c r="BB90" s="47"/>
      <c r="BC90" s="47"/>
      <c r="BD90" s="47"/>
      <c r="BE90" s="47"/>
      <c r="BF90" s="47"/>
      <c r="BG90" s="47"/>
      <c r="BH90" s="59"/>
      <c r="BI90" s="18"/>
      <c r="BJ90" s="67"/>
      <c r="BK90" s="69"/>
      <c r="BL90" s="47"/>
      <c r="BS90" s="32"/>
    </row>
    <row r="91" spans="1:71">
      <c r="A91" s="57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18"/>
      <c r="AN91" s="18"/>
      <c r="AO91" s="47"/>
      <c r="AP91" s="47"/>
      <c r="AQ91" s="47"/>
      <c r="AR91" s="47"/>
      <c r="AS91" s="59"/>
      <c r="AT91" s="18"/>
      <c r="AU91" s="67"/>
      <c r="AV91" s="47"/>
      <c r="AW91" s="59"/>
      <c r="AX91" s="18"/>
      <c r="AY91" s="67"/>
      <c r="AZ91" s="69"/>
      <c r="BA91" s="47"/>
      <c r="BB91" s="47"/>
      <c r="BC91" s="47"/>
      <c r="BD91" s="47"/>
      <c r="BE91" s="47"/>
      <c r="BF91" s="47"/>
      <c r="BG91" s="47"/>
      <c r="BH91" s="59"/>
      <c r="BI91" s="18"/>
      <c r="BJ91" s="67"/>
      <c r="BK91" s="69"/>
      <c r="BL91" s="47"/>
      <c r="BS91" s="32"/>
    </row>
    <row r="92" spans="1:71">
      <c r="A92" s="57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18"/>
      <c r="AN92" s="18"/>
      <c r="AO92" s="47"/>
      <c r="AP92" s="47"/>
      <c r="AQ92" s="47"/>
      <c r="AR92" s="47"/>
      <c r="AS92" s="59"/>
      <c r="AT92" s="18"/>
      <c r="AU92" s="67"/>
      <c r="AV92" s="47"/>
      <c r="AW92" s="59"/>
      <c r="AX92" s="18"/>
      <c r="AY92" s="67"/>
      <c r="AZ92" s="69"/>
      <c r="BA92" s="47"/>
      <c r="BB92" s="47"/>
      <c r="BC92" s="47"/>
      <c r="BD92" s="47"/>
      <c r="BE92" s="47"/>
      <c r="BF92" s="47"/>
      <c r="BG92" s="47"/>
      <c r="BH92" s="59"/>
      <c r="BI92" s="18"/>
      <c r="BJ92" s="67"/>
      <c r="BK92" s="69"/>
      <c r="BL92" s="47"/>
      <c r="BS92" s="32"/>
    </row>
    <row r="93" spans="1:71">
      <c r="A93" s="57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18"/>
      <c r="AN93" s="18"/>
      <c r="AO93" s="47"/>
      <c r="AP93" s="47"/>
      <c r="AQ93" s="47"/>
      <c r="AR93" s="47"/>
      <c r="AS93" s="59"/>
      <c r="AT93" s="18"/>
      <c r="AU93" s="67"/>
      <c r="AV93" s="47"/>
      <c r="AW93" s="59"/>
      <c r="AX93" s="18"/>
      <c r="AY93" s="67"/>
      <c r="AZ93" s="69"/>
      <c r="BA93" s="47"/>
      <c r="BB93" s="47"/>
      <c r="BC93" s="47"/>
      <c r="BD93" s="47"/>
      <c r="BE93" s="47"/>
      <c r="BF93" s="47"/>
      <c r="BG93" s="47"/>
      <c r="BH93" s="59"/>
      <c r="BI93" s="18"/>
      <c r="BJ93" s="67"/>
      <c r="BK93" s="69"/>
      <c r="BL93" s="47"/>
      <c r="BS93" s="32"/>
    </row>
    <row r="94" spans="1:71">
      <c r="A94" s="57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18"/>
      <c r="AN94" s="18"/>
      <c r="AO94" s="47"/>
      <c r="AP94" s="47"/>
      <c r="AQ94" s="47"/>
      <c r="AR94" s="47"/>
      <c r="AS94" s="59"/>
      <c r="AT94" s="18"/>
      <c r="AU94" s="67"/>
      <c r="AV94" s="47"/>
      <c r="AW94" s="59"/>
      <c r="AX94" s="18"/>
      <c r="AY94" s="67"/>
      <c r="AZ94" s="69"/>
      <c r="BA94" s="47"/>
      <c r="BB94" s="47"/>
      <c r="BC94" s="47"/>
      <c r="BD94" s="47"/>
      <c r="BE94" s="47"/>
      <c r="BF94" s="47"/>
      <c r="BG94" s="47"/>
      <c r="BH94" s="59"/>
      <c r="BI94" s="18"/>
      <c r="BJ94" s="67"/>
      <c r="BK94" s="69"/>
      <c r="BL94" s="47"/>
      <c r="BS94" s="32"/>
    </row>
    <row r="95" spans="1:71">
      <c r="A95" s="57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18"/>
      <c r="AN95" s="18"/>
      <c r="AO95" s="47"/>
      <c r="AP95" s="47"/>
      <c r="AQ95" s="47"/>
      <c r="AR95" s="47"/>
      <c r="AS95" s="59"/>
      <c r="AT95" s="18"/>
      <c r="AU95" s="67"/>
      <c r="AV95" s="47"/>
      <c r="AW95" s="59"/>
      <c r="AX95" s="18"/>
      <c r="AY95" s="67"/>
      <c r="AZ95" s="69"/>
      <c r="BA95" s="47"/>
      <c r="BB95" s="47"/>
      <c r="BC95" s="47"/>
      <c r="BD95" s="47"/>
      <c r="BE95" s="47"/>
      <c r="BF95" s="47"/>
      <c r="BG95" s="47"/>
      <c r="BH95" s="59"/>
      <c r="BI95" s="18"/>
      <c r="BJ95" s="67"/>
      <c r="BK95" s="69"/>
      <c r="BL95" s="47"/>
      <c r="BS95" s="32"/>
    </row>
    <row r="96" spans="1:71">
      <c r="A96" s="57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18"/>
      <c r="AN96" s="18"/>
      <c r="AO96" s="47"/>
      <c r="AP96" s="47"/>
      <c r="AQ96" s="47"/>
      <c r="AR96" s="47"/>
      <c r="AS96" s="59"/>
      <c r="AT96" s="18"/>
      <c r="AU96" s="67"/>
      <c r="AV96" s="47"/>
      <c r="AW96" s="59"/>
      <c r="AX96" s="18"/>
      <c r="AY96" s="67"/>
      <c r="AZ96" s="69"/>
      <c r="BA96" s="47"/>
      <c r="BB96" s="47"/>
      <c r="BC96" s="47"/>
      <c r="BD96" s="47"/>
      <c r="BE96" s="47"/>
      <c r="BF96" s="47"/>
      <c r="BG96" s="47"/>
      <c r="BH96" s="59"/>
      <c r="BI96" s="18"/>
      <c r="BJ96" s="67"/>
      <c r="BK96" s="69"/>
      <c r="BL96" s="47"/>
      <c r="BS96" s="32"/>
    </row>
    <row r="97" spans="1:71">
      <c r="A97" s="57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18"/>
      <c r="AN97" s="18"/>
      <c r="AO97" s="47"/>
      <c r="AP97" s="47"/>
      <c r="AQ97" s="47"/>
      <c r="AR97" s="47"/>
      <c r="AS97" s="59"/>
      <c r="AT97" s="18"/>
      <c r="AU97" s="67"/>
      <c r="AV97" s="47"/>
      <c r="AW97" s="59"/>
      <c r="AX97" s="18"/>
      <c r="AY97" s="67"/>
      <c r="AZ97" s="69"/>
      <c r="BA97" s="47"/>
      <c r="BB97" s="47"/>
      <c r="BC97" s="47"/>
      <c r="BD97" s="47"/>
      <c r="BE97" s="47"/>
      <c r="BF97" s="47"/>
      <c r="BG97" s="47"/>
      <c r="BH97" s="59"/>
      <c r="BI97" s="18"/>
      <c r="BJ97" s="67"/>
      <c r="BK97" s="69"/>
      <c r="BL97" s="47"/>
      <c r="BS97" s="32"/>
    </row>
    <row r="98" spans="1:71">
      <c r="A98" s="57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18"/>
      <c r="AN98" s="18"/>
      <c r="AO98" s="47"/>
      <c r="AP98" s="47"/>
      <c r="AQ98" s="47"/>
      <c r="AR98" s="47"/>
      <c r="AS98" s="59"/>
      <c r="AT98" s="18"/>
      <c r="AU98" s="67"/>
      <c r="AV98" s="47"/>
      <c r="AW98" s="59"/>
      <c r="AX98" s="18"/>
      <c r="AY98" s="67"/>
      <c r="AZ98" s="69"/>
      <c r="BA98" s="47"/>
      <c r="BB98" s="47"/>
      <c r="BC98" s="47"/>
      <c r="BD98" s="47"/>
      <c r="BE98" s="47"/>
      <c r="BF98" s="47"/>
      <c r="BG98" s="47"/>
      <c r="BH98" s="59"/>
      <c r="BI98" s="18"/>
      <c r="BJ98" s="67"/>
      <c r="BK98" s="69"/>
      <c r="BL98" s="47"/>
      <c r="BS98" s="32"/>
    </row>
    <row r="99" spans="1:71">
      <c r="A99" s="57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18"/>
      <c r="AN99" s="18"/>
      <c r="AO99" s="47"/>
      <c r="AP99" s="47"/>
      <c r="AQ99" s="47"/>
      <c r="AR99" s="47"/>
      <c r="AS99" s="59"/>
      <c r="AT99" s="18"/>
      <c r="AU99" s="67"/>
      <c r="AV99" s="47"/>
      <c r="AW99" s="59"/>
      <c r="AX99" s="18"/>
      <c r="AY99" s="67"/>
      <c r="AZ99" s="69"/>
      <c r="BA99" s="47"/>
      <c r="BB99" s="47"/>
      <c r="BC99" s="47"/>
      <c r="BD99" s="47"/>
      <c r="BE99" s="47"/>
      <c r="BF99" s="47"/>
      <c r="BG99" s="47"/>
      <c r="BH99" s="59"/>
      <c r="BI99" s="18"/>
      <c r="BJ99" s="67"/>
      <c r="BK99" s="69"/>
      <c r="BL99" s="47"/>
      <c r="BS99" s="32"/>
    </row>
    <row r="100" spans="1:71">
      <c r="A100" s="57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18"/>
      <c r="AN100" s="18"/>
      <c r="AO100" s="47"/>
      <c r="AP100" s="47"/>
      <c r="AQ100" s="47"/>
      <c r="AR100" s="47"/>
      <c r="AS100" s="59"/>
      <c r="AT100" s="18"/>
      <c r="AU100" s="67"/>
      <c r="AV100" s="47"/>
      <c r="AW100" s="59"/>
      <c r="AX100" s="18"/>
      <c r="AY100" s="67"/>
      <c r="AZ100" s="69"/>
      <c r="BA100" s="47"/>
      <c r="BB100" s="47"/>
      <c r="BC100" s="47"/>
      <c r="BD100" s="47"/>
      <c r="BE100" s="47"/>
      <c r="BF100" s="47"/>
      <c r="BG100" s="47"/>
      <c r="BH100" s="59"/>
      <c r="BI100" s="18"/>
      <c r="BJ100" s="67"/>
      <c r="BK100" s="69"/>
      <c r="BL100" s="47"/>
      <c r="BS100" s="32"/>
    </row>
    <row r="101" spans="1:71">
      <c r="A101" s="57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18"/>
      <c r="AN101" s="18"/>
      <c r="AO101" s="47"/>
      <c r="AP101" s="47"/>
      <c r="AQ101" s="47"/>
      <c r="AR101" s="47"/>
      <c r="AS101" s="59"/>
      <c r="AT101" s="18"/>
      <c r="AU101" s="67"/>
      <c r="AV101" s="47"/>
      <c r="AW101" s="59"/>
      <c r="AX101" s="18"/>
      <c r="AY101" s="67"/>
      <c r="AZ101" s="69"/>
      <c r="BA101" s="47"/>
      <c r="BB101" s="47"/>
      <c r="BC101" s="47"/>
      <c r="BD101" s="47"/>
      <c r="BE101" s="47"/>
      <c r="BF101" s="47"/>
      <c r="BG101" s="47"/>
      <c r="BH101" s="59"/>
      <c r="BI101" s="18"/>
      <c r="BJ101" s="67"/>
      <c r="BK101" s="69"/>
      <c r="BL101" s="47"/>
      <c r="BS101" s="32"/>
    </row>
    <row r="102" spans="1:71">
      <c r="A102" s="57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18"/>
      <c r="AN102" s="18"/>
      <c r="AO102" s="47"/>
      <c r="AP102" s="47"/>
      <c r="AQ102" s="47"/>
      <c r="AR102" s="47"/>
      <c r="AS102" s="59"/>
      <c r="AT102" s="18"/>
      <c r="AU102" s="67"/>
      <c r="AV102" s="47"/>
      <c r="AW102" s="59"/>
      <c r="AX102" s="18"/>
      <c r="AY102" s="67"/>
      <c r="AZ102" s="69"/>
      <c r="BA102" s="47"/>
      <c r="BB102" s="47"/>
      <c r="BC102" s="47"/>
      <c r="BD102" s="47"/>
      <c r="BE102" s="47"/>
      <c r="BF102" s="47"/>
      <c r="BG102" s="47"/>
      <c r="BH102" s="59"/>
      <c r="BI102" s="18"/>
      <c r="BJ102" s="67"/>
      <c r="BK102" s="69"/>
      <c r="BL102" s="47"/>
      <c r="BS102" s="32"/>
    </row>
    <row r="103" spans="1:71">
      <c r="A103" s="57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18"/>
      <c r="AN103" s="18"/>
      <c r="AO103" s="47"/>
      <c r="AP103" s="47"/>
      <c r="AQ103" s="47"/>
      <c r="AR103" s="47"/>
      <c r="AS103" s="59"/>
      <c r="AT103" s="18"/>
      <c r="AU103" s="67"/>
      <c r="AV103" s="47"/>
      <c r="AW103" s="59"/>
      <c r="AX103" s="18"/>
      <c r="AY103" s="67"/>
      <c r="AZ103" s="69"/>
      <c r="BA103" s="47"/>
      <c r="BB103" s="47"/>
      <c r="BC103" s="47"/>
      <c r="BD103" s="47"/>
      <c r="BE103" s="47"/>
      <c r="BF103" s="47"/>
      <c r="BG103" s="47"/>
      <c r="BH103" s="59"/>
      <c r="BI103" s="18"/>
      <c r="BJ103" s="67"/>
      <c r="BK103" s="69"/>
      <c r="BL103" s="47"/>
      <c r="BS103" s="32"/>
    </row>
    <row r="104" spans="1:71">
      <c r="A104" s="57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18"/>
      <c r="AN104" s="18"/>
      <c r="AO104" s="47"/>
      <c r="AP104" s="47"/>
      <c r="AQ104" s="47"/>
      <c r="AR104" s="47"/>
      <c r="AS104" s="59"/>
      <c r="AT104" s="18"/>
      <c r="AU104" s="67"/>
      <c r="AV104" s="47"/>
      <c r="AW104" s="59"/>
      <c r="AX104" s="18"/>
      <c r="AY104" s="67"/>
      <c r="AZ104" s="69"/>
      <c r="BA104" s="47"/>
      <c r="BB104" s="47"/>
      <c r="BC104" s="47"/>
      <c r="BD104" s="47"/>
      <c r="BE104" s="47"/>
      <c r="BF104" s="47"/>
      <c r="BG104" s="47"/>
      <c r="BH104" s="59"/>
      <c r="BI104" s="18"/>
      <c r="BJ104" s="67"/>
      <c r="BK104" s="69"/>
      <c r="BL104" s="47"/>
      <c r="BS104" s="32"/>
    </row>
    <row r="105" spans="1:71">
      <c r="A105" s="57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18"/>
      <c r="AN105" s="18"/>
      <c r="AO105" s="47"/>
      <c r="AP105" s="47"/>
      <c r="AQ105" s="47"/>
      <c r="AR105" s="47"/>
      <c r="AS105" s="59"/>
      <c r="AT105" s="18"/>
      <c r="AU105" s="67"/>
      <c r="AV105" s="47"/>
      <c r="AW105" s="59"/>
      <c r="AX105" s="18"/>
      <c r="AY105" s="67"/>
      <c r="AZ105" s="69"/>
      <c r="BA105" s="47"/>
      <c r="BB105" s="47"/>
      <c r="BC105" s="47"/>
      <c r="BD105" s="47"/>
      <c r="BE105" s="47"/>
      <c r="BF105" s="47"/>
      <c r="BG105" s="47"/>
      <c r="BH105" s="59"/>
      <c r="BI105" s="18"/>
      <c r="BJ105" s="67"/>
      <c r="BK105" s="69"/>
      <c r="BL105" s="47"/>
      <c r="BS105" s="32"/>
    </row>
    <row r="106" spans="1:71">
      <c r="A106" s="57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18"/>
      <c r="AN106" s="18"/>
      <c r="AO106" s="47"/>
      <c r="AP106" s="47"/>
      <c r="AQ106" s="47"/>
      <c r="AR106" s="47"/>
      <c r="AS106" s="59"/>
      <c r="AT106" s="18"/>
      <c r="AU106" s="67"/>
      <c r="AV106" s="47"/>
      <c r="AW106" s="59"/>
      <c r="AX106" s="18"/>
      <c r="AY106" s="67"/>
      <c r="AZ106" s="69"/>
      <c r="BA106" s="47"/>
      <c r="BB106" s="47"/>
      <c r="BC106" s="47"/>
      <c r="BD106" s="47"/>
      <c r="BE106" s="47"/>
      <c r="BF106" s="47"/>
      <c r="BG106" s="47"/>
      <c r="BH106" s="59"/>
      <c r="BI106" s="18"/>
      <c r="BJ106" s="67"/>
      <c r="BK106" s="69"/>
      <c r="BL106" s="47"/>
      <c r="BS106" s="32"/>
    </row>
    <row r="107" spans="1:71">
      <c r="A107" s="57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18"/>
      <c r="AN107" s="18"/>
      <c r="AO107" s="47"/>
      <c r="AP107" s="47"/>
      <c r="AQ107" s="47"/>
      <c r="AR107" s="47"/>
      <c r="AS107" s="59"/>
      <c r="AT107" s="18"/>
      <c r="AU107" s="67"/>
      <c r="AV107" s="47"/>
      <c r="AW107" s="59"/>
      <c r="AX107" s="18"/>
      <c r="AY107" s="67"/>
      <c r="AZ107" s="69"/>
      <c r="BA107" s="47"/>
      <c r="BB107" s="47"/>
      <c r="BC107" s="47"/>
      <c r="BD107" s="47"/>
      <c r="BE107" s="47"/>
      <c r="BF107" s="47"/>
      <c r="BG107" s="47"/>
      <c r="BH107" s="59"/>
      <c r="BI107" s="18"/>
      <c r="BJ107" s="67"/>
      <c r="BK107" s="69"/>
      <c r="BL107" s="47"/>
      <c r="BS107" s="32"/>
    </row>
    <row r="108" spans="1:71">
      <c r="A108" s="57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18"/>
      <c r="AN108" s="18"/>
      <c r="AO108" s="47"/>
      <c r="AP108" s="47"/>
      <c r="AQ108" s="47"/>
      <c r="AR108" s="47"/>
      <c r="AS108" s="59"/>
      <c r="AT108" s="18"/>
      <c r="AU108" s="67"/>
      <c r="AV108" s="47"/>
      <c r="AW108" s="59"/>
      <c r="AX108" s="18"/>
      <c r="AY108" s="67"/>
      <c r="AZ108" s="69"/>
      <c r="BA108" s="47"/>
      <c r="BB108" s="47"/>
      <c r="BC108" s="47"/>
      <c r="BD108" s="47"/>
      <c r="BE108" s="47"/>
      <c r="BF108" s="47"/>
      <c r="BG108" s="47"/>
      <c r="BH108" s="59"/>
      <c r="BI108" s="18"/>
      <c r="BJ108" s="67"/>
      <c r="BK108" s="69"/>
      <c r="BL108" s="47"/>
      <c r="BS108" s="32"/>
    </row>
    <row r="109" spans="1:71">
      <c r="A109" s="57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18"/>
      <c r="AN109" s="18"/>
      <c r="AO109" s="47"/>
      <c r="AP109" s="47"/>
      <c r="AQ109" s="47"/>
      <c r="AR109" s="47"/>
      <c r="AS109" s="59"/>
      <c r="AT109" s="18"/>
      <c r="AU109" s="67"/>
      <c r="AV109" s="47"/>
      <c r="AW109" s="59"/>
      <c r="AX109" s="18"/>
      <c r="AY109" s="67"/>
      <c r="AZ109" s="69"/>
      <c r="BA109" s="47"/>
      <c r="BB109" s="47"/>
      <c r="BC109" s="47"/>
      <c r="BD109" s="47"/>
      <c r="BE109" s="47"/>
      <c r="BF109" s="47"/>
      <c r="BG109" s="47"/>
      <c r="BH109" s="59"/>
      <c r="BI109" s="18"/>
      <c r="BJ109" s="67"/>
      <c r="BK109" s="69"/>
      <c r="BL109" s="47"/>
      <c r="BS109" s="32"/>
    </row>
    <row r="110" spans="1:71">
      <c r="A110" s="57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18"/>
      <c r="AN110" s="18"/>
      <c r="AO110" s="47"/>
      <c r="AP110" s="47"/>
      <c r="AQ110" s="47"/>
      <c r="AR110" s="47"/>
      <c r="AS110" s="59"/>
      <c r="AT110" s="18"/>
      <c r="AU110" s="67"/>
      <c r="AV110" s="47"/>
      <c r="AW110" s="59"/>
      <c r="AX110" s="18"/>
      <c r="AY110" s="67"/>
      <c r="AZ110" s="69"/>
      <c r="BA110" s="47"/>
      <c r="BB110" s="47"/>
      <c r="BC110" s="47"/>
      <c r="BD110" s="47"/>
      <c r="BE110" s="47"/>
      <c r="BF110" s="47"/>
      <c r="BG110" s="47"/>
      <c r="BH110" s="59"/>
      <c r="BI110" s="18"/>
      <c r="BJ110" s="67"/>
      <c r="BK110" s="69"/>
      <c r="BL110" s="47"/>
      <c r="BS110" s="32"/>
    </row>
    <row r="111" spans="1:71">
      <c r="A111" s="57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18"/>
      <c r="AN111" s="18"/>
      <c r="AO111" s="47"/>
      <c r="AP111" s="47"/>
      <c r="AQ111" s="47"/>
      <c r="AR111" s="47"/>
      <c r="AS111" s="59"/>
      <c r="AT111" s="18"/>
      <c r="AU111" s="67"/>
      <c r="AV111" s="47"/>
      <c r="AW111" s="59"/>
      <c r="AX111" s="18"/>
      <c r="AY111" s="67"/>
      <c r="AZ111" s="69"/>
      <c r="BA111" s="47"/>
      <c r="BB111" s="47"/>
      <c r="BC111" s="47"/>
      <c r="BD111" s="47"/>
      <c r="BE111" s="47"/>
      <c r="BF111" s="47"/>
      <c r="BG111" s="47"/>
      <c r="BH111" s="59"/>
      <c r="BI111" s="18"/>
      <c r="BJ111" s="67"/>
      <c r="BK111" s="69"/>
      <c r="BL111" s="47"/>
      <c r="BS111" s="32"/>
    </row>
    <row r="112" spans="1:71">
      <c r="A112" s="57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18"/>
      <c r="AN112" s="18"/>
      <c r="AO112" s="47"/>
      <c r="AP112" s="47"/>
      <c r="AQ112" s="47"/>
      <c r="AR112" s="47"/>
      <c r="AS112" s="59"/>
      <c r="AT112" s="18"/>
      <c r="AU112" s="67"/>
      <c r="AV112" s="47"/>
      <c r="AW112" s="59"/>
      <c r="AX112" s="18"/>
      <c r="AY112" s="67"/>
      <c r="AZ112" s="69"/>
      <c r="BA112" s="47"/>
      <c r="BB112" s="47"/>
      <c r="BC112" s="47"/>
      <c r="BD112" s="47"/>
      <c r="BE112" s="47"/>
      <c r="BF112" s="47"/>
      <c r="BG112" s="47"/>
      <c r="BH112" s="59"/>
      <c r="BI112" s="18"/>
      <c r="BJ112" s="67"/>
      <c r="BK112" s="69"/>
      <c r="BL112" s="47"/>
      <c r="BS112" s="32"/>
    </row>
    <row r="113" spans="1:71">
      <c r="A113" s="57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18"/>
      <c r="AN113" s="18"/>
      <c r="AO113" s="47"/>
      <c r="AP113" s="47"/>
      <c r="AQ113" s="47"/>
      <c r="AR113" s="47"/>
      <c r="AS113" s="59"/>
      <c r="AT113" s="18"/>
      <c r="AU113" s="67"/>
      <c r="AV113" s="47"/>
      <c r="AW113" s="59"/>
      <c r="AX113" s="18"/>
      <c r="AY113" s="67"/>
      <c r="AZ113" s="69"/>
      <c r="BA113" s="47"/>
      <c r="BB113" s="47"/>
      <c r="BC113" s="47"/>
      <c r="BD113" s="47"/>
      <c r="BE113" s="47"/>
      <c r="BF113" s="47"/>
      <c r="BG113" s="47"/>
      <c r="BH113" s="59"/>
      <c r="BI113" s="18"/>
      <c r="BJ113" s="67"/>
      <c r="BK113" s="69"/>
      <c r="BL113" s="47"/>
      <c r="BS113" s="32"/>
    </row>
    <row r="114" spans="1:71" ht="15.75" customHeight="1">
      <c r="A114" s="57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18"/>
      <c r="AN114" s="18"/>
      <c r="AO114" s="47"/>
      <c r="AP114" s="47"/>
      <c r="AQ114" s="47"/>
      <c r="AR114" s="47"/>
      <c r="AS114" s="59"/>
      <c r="AT114" s="18"/>
      <c r="AU114" s="67"/>
      <c r="AV114" s="47"/>
      <c r="AW114" s="59"/>
      <c r="AX114" s="18"/>
      <c r="AY114" s="67"/>
      <c r="AZ114" s="69"/>
      <c r="BA114" s="47"/>
      <c r="BB114" s="47"/>
      <c r="BC114" s="47"/>
      <c r="BD114" s="47"/>
      <c r="BE114" s="47"/>
      <c r="BF114" s="47"/>
      <c r="BG114" s="47"/>
      <c r="BH114" s="59"/>
      <c r="BI114" s="18"/>
      <c r="BJ114" s="67"/>
      <c r="BK114" s="69"/>
      <c r="BL114" s="47"/>
      <c r="BS114" s="32"/>
    </row>
    <row r="115" spans="1:71">
      <c r="A115" s="57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18"/>
      <c r="AN115" s="18"/>
      <c r="AO115" s="47"/>
      <c r="AP115" s="47"/>
      <c r="AQ115" s="47"/>
      <c r="AR115" s="47"/>
      <c r="AS115" s="59"/>
      <c r="AT115" s="18"/>
      <c r="AU115" s="67"/>
      <c r="AV115" s="47"/>
      <c r="AW115" s="59"/>
      <c r="AX115" s="18"/>
      <c r="AY115" s="67"/>
      <c r="AZ115" s="69"/>
      <c r="BA115" s="47"/>
      <c r="BB115" s="47"/>
      <c r="BC115" s="47"/>
      <c r="BD115" s="47"/>
      <c r="BE115" s="47"/>
      <c r="BF115" s="47"/>
      <c r="BG115" s="47"/>
      <c r="BH115" s="59"/>
      <c r="BI115" s="18"/>
      <c r="BJ115" s="67"/>
      <c r="BK115" s="69"/>
      <c r="BL115" s="47"/>
      <c r="BS115" s="32"/>
    </row>
    <row r="116" spans="1:71">
      <c r="A116" s="57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18"/>
      <c r="AN116" s="18"/>
      <c r="AO116" s="47"/>
      <c r="AP116" s="47"/>
      <c r="AQ116" s="47"/>
      <c r="AR116" s="47"/>
      <c r="AS116" s="59"/>
      <c r="AT116" s="18"/>
      <c r="AU116" s="67"/>
      <c r="AV116" s="47"/>
      <c r="AW116" s="59"/>
      <c r="AX116" s="18"/>
      <c r="AY116" s="67"/>
      <c r="AZ116" s="69"/>
      <c r="BA116" s="47"/>
      <c r="BB116" s="47"/>
      <c r="BC116" s="47"/>
      <c r="BD116" s="47"/>
      <c r="BE116" s="47"/>
      <c r="BF116" s="47"/>
      <c r="BG116" s="47"/>
      <c r="BH116" s="59"/>
      <c r="BI116" s="18"/>
      <c r="BJ116" s="67"/>
      <c r="BK116" s="69"/>
      <c r="BL116" s="47"/>
      <c r="BS116" s="32"/>
    </row>
    <row r="117" spans="1:71">
      <c r="A117" s="57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18"/>
      <c r="AN117" s="18"/>
      <c r="AO117" s="47"/>
      <c r="AP117" s="47"/>
      <c r="AQ117" s="47"/>
      <c r="AR117" s="47"/>
      <c r="AS117" s="59"/>
      <c r="AT117" s="18"/>
      <c r="AU117" s="67"/>
      <c r="AV117" s="47"/>
      <c r="AW117" s="59"/>
      <c r="AX117" s="18"/>
      <c r="AY117" s="67"/>
      <c r="AZ117" s="69"/>
      <c r="BA117" s="47"/>
      <c r="BB117" s="47"/>
      <c r="BC117" s="47"/>
      <c r="BD117" s="47"/>
      <c r="BE117" s="47"/>
      <c r="BF117" s="47"/>
      <c r="BG117" s="47"/>
      <c r="BH117" s="59"/>
      <c r="BI117" s="18"/>
      <c r="BJ117" s="67"/>
      <c r="BK117" s="69"/>
      <c r="BL117" s="47"/>
      <c r="BS117" s="32"/>
    </row>
    <row r="118" spans="1:71">
      <c r="A118" s="57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18"/>
      <c r="AN118" s="18"/>
      <c r="AO118" s="47"/>
      <c r="AP118" s="47"/>
      <c r="AQ118" s="47"/>
      <c r="AR118" s="47"/>
      <c r="AS118" s="59"/>
      <c r="AT118" s="18"/>
      <c r="AU118" s="67"/>
      <c r="AV118" s="47"/>
      <c r="AW118" s="59"/>
      <c r="AX118" s="18"/>
      <c r="AY118" s="67"/>
      <c r="AZ118" s="69"/>
      <c r="BA118" s="47"/>
      <c r="BB118" s="47"/>
      <c r="BC118" s="47"/>
      <c r="BD118" s="47"/>
      <c r="BE118" s="47"/>
      <c r="BF118" s="47"/>
      <c r="BG118" s="47"/>
      <c r="BH118" s="59"/>
      <c r="BI118" s="18"/>
      <c r="BJ118" s="67"/>
      <c r="BK118" s="69"/>
      <c r="BL118" s="47"/>
      <c r="BS118" s="32"/>
    </row>
    <row r="119" spans="1:71">
      <c r="A119" s="57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18"/>
      <c r="AN119" s="18"/>
      <c r="AO119" s="47"/>
      <c r="AP119" s="47"/>
      <c r="AQ119" s="47"/>
      <c r="AR119" s="47"/>
      <c r="AS119" s="59"/>
      <c r="AT119" s="18"/>
      <c r="AU119" s="67"/>
      <c r="AV119" s="47"/>
      <c r="AW119" s="59"/>
      <c r="AX119" s="18"/>
      <c r="AY119" s="67"/>
      <c r="AZ119" s="69"/>
      <c r="BA119" s="47"/>
      <c r="BB119" s="47"/>
      <c r="BC119" s="47"/>
      <c r="BD119" s="47"/>
      <c r="BE119" s="47"/>
      <c r="BF119" s="47"/>
      <c r="BG119" s="47"/>
      <c r="BH119" s="59"/>
      <c r="BI119" s="18"/>
      <c r="BJ119" s="67"/>
      <c r="BK119" s="69"/>
      <c r="BL119" s="47"/>
      <c r="BS119" s="32"/>
    </row>
    <row r="120" spans="1:71">
      <c r="A120" s="57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18"/>
      <c r="AN120" s="18"/>
      <c r="AO120" s="47"/>
      <c r="AP120" s="47"/>
      <c r="AQ120" s="47"/>
      <c r="AR120" s="47"/>
      <c r="AS120" s="59"/>
      <c r="AT120" s="18"/>
      <c r="AU120" s="67"/>
      <c r="AV120" s="47"/>
      <c r="AW120" s="59"/>
      <c r="AX120" s="18"/>
      <c r="AY120" s="67"/>
      <c r="AZ120" s="69"/>
      <c r="BA120" s="47"/>
      <c r="BB120" s="47"/>
      <c r="BC120" s="47"/>
      <c r="BD120" s="47"/>
      <c r="BE120" s="47"/>
      <c r="BF120" s="47"/>
      <c r="BG120" s="47"/>
      <c r="BH120" s="59"/>
      <c r="BI120" s="18"/>
      <c r="BJ120" s="67"/>
      <c r="BK120" s="69"/>
      <c r="BL120" s="47"/>
      <c r="BS120" s="32"/>
    </row>
    <row r="121" spans="1:71">
      <c r="A121" s="57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18"/>
      <c r="AN121" s="18"/>
      <c r="AO121" s="47"/>
      <c r="AP121" s="47"/>
      <c r="AQ121" s="47"/>
      <c r="AR121" s="47"/>
      <c r="AS121" s="59"/>
      <c r="AT121" s="18"/>
      <c r="AU121" s="67"/>
      <c r="AV121" s="47"/>
      <c r="AW121" s="59"/>
      <c r="AX121" s="18"/>
      <c r="AY121" s="67"/>
      <c r="AZ121" s="69"/>
      <c r="BA121" s="47"/>
      <c r="BB121" s="47"/>
      <c r="BC121" s="47"/>
      <c r="BD121" s="47"/>
      <c r="BE121" s="47"/>
      <c r="BF121" s="47"/>
      <c r="BG121" s="47"/>
      <c r="BH121" s="59"/>
      <c r="BI121" s="18"/>
      <c r="BJ121" s="67"/>
      <c r="BK121" s="69"/>
      <c r="BL121" s="47"/>
      <c r="BS121" s="32"/>
    </row>
    <row r="122" spans="1:71">
      <c r="A122" s="57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18"/>
      <c r="AN122" s="18"/>
      <c r="AO122" s="47"/>
      <c r="AP122" s="47"/>
      <c r="AQ122" s="47"/>
      <c r="AR122" s="47"/>
      <c r="AS122" s="59"/>
      <c r="AT122" s="18"/>
      <c r="AU122" s="67"/>
      <c r="AV122" s="47"/>
      <c r="AW122" s="59"/>
      <c r="AX122" s="18"/>
      <c r="AY122" s="67"/>
      <c r="AZ122" s="69"/>
      <c r="BA122" s="47"/>
      <c r="BB122" s="47"/>
      <c r="BC122" s="47"/>
      <c r="BD122" s="47"/>
      <c r="BE122" s="47"/>
      <c r="BF122" s="47"/>
      <c r="BG122" s="47"/>
      <c r="BH122" s="59"/>
      <c r="BI122" s="18"/>
      <c r="BJ122" s="67"/>
      <c r="BK122" s="69"/>
      <c r="BL122" s="47"/>
      <c r="BS122" s="32"/>
    </row>
    <row r="123" spans="1:71">
      <c r="A123" s="57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18"/>
      <c r="AN123" s="18"/>
      <c r="AO123" s="47"/>
      <c r="AP123" s="47"/>
      <c r="AQ123" s="47"/>
      <c r="AR123" s="47"/>
      <c r="AS123" s="59"/>
      <c r="AT123" s="18"/>
      <c r="AU123" s="67"/>
      <c r="AV123" s="47"/>
      <c r="AW123" s="59"/>
      <c r="AX123" s="18"/>
      <c r="AY123" s="67"/>
      <c r="AZ123" s="69"/>
      <c r="BA123" s="47"/>
      <c r="BB123" s="47"/>
      <c r="BC123" s="47"/>
      <c r="BD123" s="47"/>
      <c r="BE123" s="47"/>
      <c r="BF123" s="47"/>
      <c r="BG123" s="47"/>
      <c r="BH123" s="59"/>
      <c r="BI123" s="18"/>
      <c r="BJ123" s="67"/>
      <c r="BK123" s="69"/>
      <c r="BL123" s="47"/>
      <c r="BS123" s="32"/>
    </row>
    <row r="124" spans="1:71">
      <c r="A124" s="57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18"/>
      <c r="AN124" s="18"/>
      <c r="AO124" s="47"/>
      <c r="AP124" s="47"/>
      <c r="AQ124" s="47"/>
      <c r="AR124" s="47"/>
      <c r="AS124" s="59"/>
      <c r="AT124" s="18"/>
      <c r="AU124" s="67"/>
      <c r="AV124" s="47"/>
      <c r="AW124" s="59"/>
      <c r="AX124" s="18"/>
      <c r="AY124" s="67"/>
      <c r="AZ124" s="69"/>
      <c r="BA124" s="47"/>
      <c r="BB124" s="47"/>
      <c r="BC124" s="47"/>
      <c r="BD124" s="47"/>
      <c r="BE124" s="47"/>
      <c r="BF124" s="47"/>
      <c r="BG124" s="47"/>
      <c r="BH124" s="59"/>
      <c r="BI124" s="18"/>
      <c r="BJ124" s="67"/>
      <c r="BK124" s="69"/>
      <c r="BL124" s="47"/>
      <c r="BS124" s="32"/>
    </row>
    <row r="125" spans="1:71">
      <c r="A125" s="57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18"/>
      <c r="AN125" s="18"/>
      <c r="AO125" s="47"/>
      <c r="AP125" s="47"/>
      <c r="AQ125" s="47"/>
      <c r="AR125" s="47"/>
      <c r="AS125" s="59"/>
      <c r="AT125" s="18"/>
      <c r="AU125" s="67"/>
      <c r="AV125" s="47"/>
      <c r="AW125" s="59"/>
      <c r="AX125" s="18"/>
      <c r="AY125" s="67"/>
      <c r="AZ125" s="69"/>
      <c r="BA125" s="47"/>
      <c r="BB125" s="47"/>
      <c r="BC125" s="47"/>
      <c r="BD125" s="47"/>
      <c r="BE125" s="47"/>
      <c r="BF125" s="47"/>
      <c r="BG125" s="47"/>
      <c r="BH125" s="59"/>
      <c r="BI125" s="18"/>
      <c r="BJ125" s="67"/>
      <c r="BK125" s="69"/>
      <c r="BL125" s="47"/>
      <c r="BS125" s="32"/>
    </row>
    <row r="126" spans="1:71">
      <c r="A126" s="57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18"/>
      <c r="AN126" s="18"/>
      <c r="AO126" s="47"/>
      <c r="AP126" s="47"/>
      <c r="AQ126" s="47"/>
      <c r="AR126" s="47"/>
      <c r="AS126" s="59"/>
      <c r="AT126" s="18"/>
      <c r="AU126" s="67"/>
      <c r="AV126" s="47"/>
      <c r="AW126" s="59"/>
      <c r="AX126" s="18"/>
      <c r="AY126" s="67"/>
      <c r="AZ126" s="69"/>
      <c r="BA126" s="47"/>
      <c r="BB126" s="47"/>
      <c r="BC126" s="47"/>
      <c r="BD126" s="47"/>
      <c r="BE126" s="47"/>
      <c r="BF126" s="47"/>
      <c r="BG126" s="47"/>
      <c r="BH126" s="59"/>
      <c r="BI126" s="18"/>
      <c r="BJ126" s="67"/>
      <c r="BK126" s="69"/>
      <c r="BL126" s="47"/>
      <c r="BS126" s="32"/>
    </row>
    <row r="127" spans="1:71">
      <c r="A127" s="57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18"/>
      <c r="AN127" s="18"/>
      <c r="AO127" s="47"/>
      <c r="AP127" s="47"/>
      <c r="AQ127" s="47"/>
      <c r="AR127" s="47"/>
      <c r="AS127" s="59"/>
      <c r="AT127" s="18"/>
      <c r="AU127" s="67"/>
      <c r="AV127" s="47"/>
      <c r="AW127" s="59"/>
      <c r="AX127" s="18"/>
      <c r="AY127" s="67"/>
      <c r="AZ127" s="69"/>
      <c r="BA127" s="47"/>
      <c r="BB127" s="47"/>
      <c r="BC127" s="47"/>
      <c r="BD127" s="47"/>
      <c r="BE127" s="47"/>
      <c r="BF127" s="47"/>
      <c r="BG127" s="47"/>
      <c r="BH127" s="59"/>
      <c r="BI127" s="18"/>
      <c r="BJ127" s="67"/>
      <c r="BK127" s="69"/>
      <c r="BL127" s="47"/>
      <c r="BS127" s="32"/>
    </row>
    <row r="128" spans="1:71">
      <c r="A128" s="57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18"/>
      <c r="AN128" s="18"/>
      <c r="AO128" s="47"/>
      <c r="AP128" s="47"/>
      <c r="AQ128" s="47"/>
      <c r="AR128" s="47"/>
      <c r="AS128" s="59"/>
      <c r="AT128" s="18"/>
      <c r="AU128" s="67"/>
      <c r="AV128" s="47"/>
      <c r="AW128" s="59"/>
      <c r="AX128" s="18"/>
      <c r="AY128" s="67"/>
      <c r="AZ128" s="69"/>
      <c r="BA128" s="47"/>
      <c r="BB128" s="47"/>
      <c r="BC128" s="47"/>
      <c r="BD128" s="47"/>
      <c r="BE128" s="47"/>
      <c r="BF128" s="47"/>
      <c r="BG128" s="47"/>
      <c r="BH128" s="59"/>
      <c r="BI128" s="18"/>
      <c r="BJ128" s="67"/>
      <c r="BK128" s="69"/>
      <c r="BL128" s="47"/>
      <c r="BS128" s="32"/>
    </row>
    <row r="129" spans="1:71">
      <c r="A129" s="57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18"/>
      <c r="AN129" s="18"/>
      <c r="AO129" s="47"/>
      <c r="AP129" s="47"/>
      <c r="AQ129" s="47"/>
      <c r="AR129" s="47"/>
      <c r="AS129" s="59"/>
      <c r="AT129" s="18"/>
      <c r="AU129" s="67"/>
      <c r="AV129" s="47"/>
      <c r="AW129" s="59"/>
      <c r="AX129" s="18"/>
      <c r="AY129" s="67"/>
      <c r="AZ129" s="69"/>
      <c r="BA129" s="47"/>
      <c r="BB129" s="47"/>
      <c r="BC129" s="47"/>
      <c r="BD129" s="47"/>
      <c r="BE129" s="47"/>
      <c r="BF129" s="47"/>
      <c r="BG129" s="47"/>
      <c r="BH129" s="59"/>
      <c r="BI129" s="18"/>
      <c r="BJ129" s="67"/>
      <c r="BK129" s="69"/>
      <c r="BL129" s="47"/>
      <c r="BS129" s="32"/>
    </row>
    <row r="130" spans="1:71">
      <c r="A130" s="57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18"/>
      <c r="AN130" s="18"/>
      <c r="AO130" s="47"/>
      <c r="AP130" s="47"/>
      <c r="AQ130" s="47"/>
      <c r="AR130" s="47"/>
      <c r="AS130" s="59"/>
      <c r="AT130" s="18"/>
      <c r="AU130" s="67"/>
      <c r="AV130" s="47"/>
      <c r="AW130" s="59"/>
      <c r="AX130" s="18"/>
      <c r="AY130" s="67"/>
      <c r="AZ130" s="69"/>
      <c r="BA130" s="47"/>
      <c r="BB130" s="47"/>
      <c r="BC130" s="47"/>
      <c r="BD130" s="47"/>
      <c r="BE130" s="47"/>
      <c r="BF130" s="47"/>
      <c r="BG130" s="47"/>
      <c r="BH130" s="59"/>
      <c r="BI130" s="18"/>
      <c r="BJ130" s="67"/>
      <c r="BK130" s="69"/>
      <c r="BL130" s="47"/>
      <c r="BS130" s="32"/>
    </row>
    <row r="131" spans="1:71">
      <c r="A131" s="57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18"/>
      <c r="AN131" s="18"/>
      <c r="AO131" s="47"/>
      <c r="AP131" s="47"/>
      <c r="AQ131" s="47"/>
      <c r="AR131" s="47"/>
      <c r="AS131" s="59"/>
      <c r="AT131" s="18"/>
      <c r="AU131" s="67"/>
      <c r="AV131" s="47"/>
      <c r="AW131" s="59"/>
      <c r="AX131" s="18"/>
      <c r="AY131" s="67"/>
      <c r="AZ131" s="69"/>
      <c r="BA131" s="47"/>
      <c r="BB131" s="47"/>
      <c r="BC131" s="47"/>
      <c r="BD131" s="47"/>
      <c r="BE131" s="47"/>
      <c r="BF131" s="47"/>
      <c r="BG131" s="47"/>
      <c r="BH131" s="59"/>
      <c r="BI131" s="18"/>
      <c r="BJ131" s="67"/>
      <c r="BK131" s="69"/>
      <c r="BL131" s="47"/>
      <c r="BS131" s="32"/>
    </row>
    <row r="132" spans="1:71">
      <c r="A132" s="57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18"/>
      <c r="AN132" s="18"/>
      <c r="AO132" s="47"/>
      <c r="AP132" s="47"/>
      <c r="AQ132" s="47"/>
      <c r="AR132" s="47"/>
      <c r="AS132" s="59"/>
      <c r="AT132" s="18"/>
      <c r="AU132" s="67"/>
      <c r="AV132" s="47"/>
      <c r="AW132" s="59"/>
      <c r="AX132" s="18"/>
      <c r="AY132" s="67"/>
      <c r="AZ132" s="69"/>
      <c r="BA132" s="47"/>
      <c r="BB132" s="47"/>
      <c r="BC132" s="47"/>
      <c r="BD132" s="47"/>
      <c r="BE132" s="47"/>
      <c r="BF132" s="47"/>
      <c r="BG132" s="47"/>
      <c r="BH132" s="59"/>
      <c r="BI132" s="18"/>
      <c r="BJ132" s="67"/>
      <c r="BK132" s="69"/>
      <c r="BL132" s="47"/>
      <c r="BS132" s="32"/>
    </row>
    <row r="133" spans="1:71">
      <c r="A133" s="57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18"/>
      <c r="AN133" s="18"/>
      <c r="AO133" s="47"/>
      <c r="AP133" s="47"/>
      <c r="AQ133" s="47"/>
      <c r="AR133" s="47"/>
      <c r="AS133" s="59"/>
      <c r="AT133" s="18"/>
      <c r="AU133" s="67"/>
      <c r="AV133" s="47"/>
      <c r="AW133" s="59"/>
      <c r="AX133" s="18"/>
      <c r="AY133" s="67"/>
      <c r="AZ133" s="69"/>
      <c r="BA133" s="47"/>
      <c r="BB133" s="47"/>
      <c r="BC133" s="47"/>
      <c r="BD133" s="47"/>
      <c r="BE133" s="47"/>
      <c r="BF133" s="47"/>
      <c r="BG133" s="47"/>
      <c r="BH133" s="59"/>
      <c r="BI133" s="18"/>
      <c r="BJ133" s="67"/>
      <c r="BK133" s="69"/>
      <c r="BL133" s="47"/>
      <c r="BS133" s="32"/>
    </row>
    <row r="134" spans="1:71">
      <c r="A134" s="57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18"/>
      <c r="AN134" s="18"/>
      <c r="AO134" s="47"/>
      <c r="AP134" s="47"/>
      <c r="AQ134" s="47"/>
      <c r="AR134" s="47"/>
      <c r="AS134" s="59"/>
      <c r="AT134" s="18"/>
      <c r="AU134" s="67"/>
      <c r="AV134" s="47"/>
      <c r="AW134" s="59"/>
      <c r="AX134" s="18"/>
      <c r="AY134" s="67"/>
      <c r="AZ134" s="69"/>
      <c r="BA134" s="47"/>
      <c r="BB134" s="47"/>
      <c r="BC134" s="47"/>
      <c r="BD134" s="47"/>
      <c r="BE134" s="47"/>
      <c r="BF134" s="47"/>
      <c r="BG134" s="47"/>
      <c r="BH134" s="59"/>
      <c r="BI134" s="18"/>
      <c r="BJ134" s="67"/>
      <c r="BK134" s="69"/>
      <c r="BL134" s="47"/>
      <c r="BS134" s="32"/>
    </row>
    <row r="135" spans="1:71">
      <c r="A135" s="57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18"/>
      <c r="AN135" s="18"/>
      <c r="AO135" s="47"/>
      <c r="AP135" s="47"/>
      <c r="AQ135" s="47"/>
      <c r="AR135" s="47"/>
      <c r="AS135" s="59"/>
      <c r="AT135" s="18"/>
      <c r="AU135" s="67"/>
      <c r="AV135" s="47"/>
      <c r="AW135" s="59"/>
      <c r="AX135" s="18"/>
      <c r="AY135" s="67"/>
      <c r="AZ135" s="69"/>
      <c r="BA135" s="47"/>
      <c r="BB135" s="47"/>
      <c r="BC135" s="47"/>
      <c r="BD135" s="47"/>
      <c r="BE135" s="47"/>
      <c r="BF135" s="47"/>
      <c r="BG135" s="47"/>
      <c r="BH135" s="59"/>
      <c r="BI135" s="18"/>
      <c r="BJ135" s="67"/>
      <c r="BK135" s="69"/>
      <c r="BL135" s="47"/>
      <c r="BS135" s="32"/>
    </row>
    <row r="136" spans="1:71">
      <c r="A136" s="57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18"/>
      <c r="AN136" s="18"/>
      <c r="AO136" s="47"/>
      <c r="AP136" s="47"/>
      <c r="AQ136" s="47"/>
      <c r="AR136" s="47"/>
      <c r="AS136" s="59"/>
      <c r="AT136" s="18"/>
      <c r="AU136" s="67"/>
      <c r="AV136" s="47"/>
      <c r="AW136" s="59"/>
      <c r="AX136" s="18"/>
      <c r="AY136" s="67"/>
      <c r="AZ136" s="69"/>
      <c r="BA136" s="47"/>
      <c r="BB136" s="47"/>
      <c r="BC136" s="47"/>
      <c r="BD136" s="47"/>
      <c r="BE136" s="47"/>
      <c r="BF136" s="47"/>
      <c r="BG136" s="47"/>
      <c r="BH136" s="59"/>
      <c r="BI136" s="18"/>
      <c r="BJ136" s="67"/>
      <c r="BK136" s="69"/>
      <c r="BL136" s="47"/>
      <c r="BS136" s="32"/>
    </row>
    <row r="137" spans="1:71">
      <c r="A137" s="57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18"/>
      <c r="AN137" s="18"/>
      <c r="AO137" s="47"/>
      <c r="AP137" s="47"/>
      <c r="AQ137" s="47"/>
      <c r="AR137" s="47"/>
      <c r="AS137" s="59"/>
      <c r="AT137" s="18"/>
      <c r="AU137" s="67"/>
      <c r="AV137" s="47"/>
      <c r="AW137" s="59"/>
      <c r="AX137" s="18"/>
      <c r="AY137" s="67"/>
      <c r="AZ137" s="69"/>
      <c r="BA137" s="47"/>
      <c r="BB137" s="47"/>
      <c r="BC137" s="47"/>
      <c r="BD137" s="47"/>
      <c r="BE137" s="47"/>
      <c r="BF137" s="47"/>
      <c r="BG137" s="47"/>
      <c r="BH137" s="59"/>
      <c r="BI137" s="18"/>
      <c r="BJ137" s="67"/>
      <c r="BK137" s="69"/>
      <c r="BL137" s="47"/>
      <c r="BS137" s="32"/>
    </row>
    <row r="138" spans="1:71">
      <c r="A138" s="57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18"/>
      <c r="AN138" s="18"/>
      <c r="AO138" s="47"/>
      <c r="AP138" s="47"/>
      <c r="AQ138" s="47"/>
      <c r="AR138" s="47"/>
      <c r="AS138" s="59"/>
      <c r="AT138" s="18"/>
      <c r="AU138" s="67"/>
      <c r="AV138" s="47"/>
      <c r="AW138" s="59"/>
      <c r="AX138" s="18"/>
      <c r="AY138" s="67"/>
      <c r="AZ138" s="69"/>
      <c r="BA138" s="47"/>
      <c r="BB138" s="47"/>
      <c r="BC138" s="47"/>
      <c r="BD138" s="47"/>
      <c r="BE138" s="47"/>
      <c r="BF138" s="47"/>
      <c r="BG138" s="47"/>
      <c r="BH138" s="59"/>
      <c r="BI138" s="18"/>
      <c r="BJ138" s="67"/>
      <c r="BK138" s="69"/>
      <c r="BL138" s="47"/>
      <c r="BS138" s="32"/>
    </row>
    <row r="139" spans="1:71">
      <c r="A139" s="57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18"/>
      <c r="AN139" s="18"/>
      <c r="AO139" s="47"/>
      <c r="AP139" s="47"/>
      <c r="AQ139" s="47"/>
      <c r="AR139" s="47"/>
      <c r="AS139" s="59"/>
      <c r="AT139" s="18"/>
      <c r="AU139" s="67"/>
      <c r="AV139" s="47"/>
      <c r="AW139" s="59"/>
      <c r="AX139" s="18"/>
      <c r="AY139" s="67"/>
      <c r="AZ139" s="69"/>
      <c r="BA139" s="47"/>
      <c r="BB139" s="47"/>
      <c r="BC139" s="47"/>
      <c r="BD139" s="47"/>
      <c r="BE139" s="47"/>
      <c r="BF139" s="47"/>
      <c r="BG139" s="47"/>
      <c r="BH139" s="59"/>
      <c r="BI139" s="18"/>
      <c r="BJ139" s="67"/>
      <c r="BK139" s="69"/>
      <c r="BL139" s="47"/>
      <c r="BS139" s="32"/>
    </row>
    <row r="140" spans="1:71">
      <c r="A140" s="57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18"/>
      <c r="AN140" s="18"/>
      <c r="AO140" s="47"/>
      <c r="AP140" s="47"/>
      <c r="AQ140" s="47"/>
      <c r="AR140" s="47"/>
      <c r="AS140" s="59"/>
      <c r="AT140" s="18"/>
      <c r="AU140" s="67"/>
      <c r="AV140" s="47"/>
      <c r="AW140" s="59"/>
      <c r="AX140" s="18"/>
      <c r="AY140" s="67"/>
      <c r="AZ140" s="69"/>
      <c r="BA140" s="47"/>
      <c r="BB140" s="47"/>
      <c r="BC140" s="47"/>
      <c r="BD140" s="47"/>
      <c r="BE140" s="47"/>
      <c r="BF140" s="47"/>
      <c r="BG140" s="47"/>
      <c r="BH140" s="59"/>
      <c r="BI140" s="18"/>
      <c r="BJ140" s="67"/>
      <c r="BK140" s="69"/>
      <c r="BL140" s="47"/>
      <c r="BS140" s="32"/>
    </row>
    <row r="141" spans="1:71">
      <c r="A141" s="57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18"/>
      <c r="AN141" s="18"/>
      <c r="AO141" s="47"/>
      <c r="AP141" s="47"/>
      <c r="AQ141" s="47"/>
      <c r="AR141" s="47"/>
      <c r="AS141" s="59"/>
      <c r="AT141" s="18"/>
      <c r="AU141" s="67"/>
      <c r="AV141" s="47"/>
      <c r="AW141" s="59"/>
      <c r="AX141" s="18"/>
      <c r="AY141" s="67"/>
      <c r="AZ141" s="69"/>
      <c r="BA141" s="47"/>
      <c r="BB141" s="47"/>
      <c r="BC141" s="47"/>
      <c r="BD141" s="47"/>
      <c r="BE141" s="47"/>
      <c r="BF141" s="47"/>
      <c r="BG141" s="47"/>
      <c r="BH141" s="59"/>
      <c r="BI141" s="18"/>
      <c r="BJ141" s="67"/>
      <c r="BK141" s="69"/>
      <c r="BL141" s="47"/>
      <c r="BS141" s="32"/>
    </row>
    <row r="142" spans="1:71">
      <c r="A142" s="57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18"/>
      <c r="AN142" s="18"/>
      <c r="AO142" s="47"/>
      <c r="AP142" s="47"/>
      <c r="AQ142" s="47"/>
      <c r="AR142" s="47"/>
      <c r="AS142" s="59"/>
      <c r="AT142" s="18"/>
      <c r="AU142" s="67"/>
      <c r="AV142" s="47"/>
      <c r="AW142" s="59"/>
      <c r="AX142" s="18"/>
      <c r="AY142" s="67"/>
      <c r="AZ142" s="69"/>
      <c r="BA142" s="47"/>
      <c r="BB142" s="47"/>
      <c r="BC142" s="47"/>
      <c r="BD142" s="47"/>
      <c r="BE142" s="47"/>
      <c r="BF142" s="47"/>
      <c r="BG142" s="47"/>
      <c r="BH142" s="59"/>
      <c r="BI142" s="18"/>
      <c r="BJ142" s="67"/>
      <c r="BK142" s="69"/>
      <c r="BL142" s="47"/>
      <c r="BS142" s="32"/>
    </row>
    <row r="143" spans="1:71">
      <c r="A143" s="57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18"/>
      <c r="AN143" s="18"/>
      <c r="AO143" s="47"/>
      <c r="AP143" s="47"/>
      <c r="AQ143" s="47"/>
      <c r="AR143" s="47"/>
      <c r="AS143" s="59"/>
      <c r="AT143" s="18"/>
      <c r="AU143" s="67"/>
      <c r="AV143" s="47"/>
      <c r="AW143" s="59"/>
      <c r="AX143" s="18"/>
      <c r="AY143" s="67"/>
      <c r="AZ143" s="69"/>
      <c r="BA143" s="47"/>
      <c r="BB143" s="47"/>
      <c r="BC143" s="47"/>
      <c r="BD143" s="47"/>
      <c r="BE143" s="47"/>
      <c r="BF143" s="47"/>
      <c r="BG143" s="47"/>
      <c r="BH143" s="59"/>
      <c r="BI143" s="18"/>
      <c r="BJ143" s="67"/>
      <c r="BK143" s="69"/>
      <c r="BL143" s="47"/>
      <c r="BS143" s="32"/>
    </row>
    <row r="144" spans="1:71">
      <c r="A144" s="57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18"/>
      <c r="AN144" s="18"/>
      <c r="AO144" s="47"/>
      <c r="AP144" s="47"/>
      <c r="AQ144" s="47"/>
      <c r="AR144" s="47"/>
      <c r="AS144" s="59"/>
      <c r="AT144" s="18"/>
      <c r="AU144" s="67"/>
      <c r="AV144" s="47"/>
      <c r="AW144" s="59"/>
      <c r="AX144" s="18"/>
      <c r="AY144" s="67"/>
      <c r="AZ144" s="69"/>
      <c r="BA144" s="47"/>
      <c r="BB144" s="47"/>
      <c r="BC144" s="47"/>
      <c r="BD144" s="47"/>
      <c r="BE144" s="47"/>
      <c r="BF144" s="47"/>
      <c r="BG144" s="47"/>
      <c r="BH144" s="59"/>
      <c r="BI144" s="18"/>
      <c r="BJ144" s="67"/>
      <c r="BK144" s="69"/>
      <c r="BL144" s="47"/>
      <c r="BS144" s="32"/>
    </row>
    <row r="145" spans="1:71">
      <c r="A145" s="57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18"/>
      <c r="AN145" s="18"/>
      <c r="AO145" s="47"/>
      <c r="AP145" s="47"/>
      <c r="AQ145" s="47"/>
      <c r="AR145" s="47"/>
      <c r="AS145" s="59"/>
      <c r="AT145" s="18"/>
      <c r="AU145" s="67"/>
      <c r="AV145" s="47"/>
      <c r="AW145" s="59"/>
      <c r="AX145" s="18"/>
      <c r="AY145" s="67"/>
      <c r="AZ145" s="69"/>
      <c r="BA145" s="47"/>
      <c r="BB145" s="47"/>
      <c r="BC145" s="47"/>
      <c r="BD145" s="47"/>
      <c r="BE145" s="47"/>
      <c r="BF145" s="47"/>
      <c r="BG145" s="47"/>
      <c r="BH145" s="59"/>
      <c r="BI145" s="18"/>
      <c r="BJ145" s="67"/>
      <c r="BK145" s="69"/>
      <c r="BL145" s="47"/>
      <c r="BS145" s="32"/>
    </row>
    <row r="146" spans="1:71">
      <c r="A146" s="57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18"/>
      <c r="AN146" s="18"/>
      <c r="AO146" s="47"/>
      <c r="AP146" s="47"/>
      <c r="AQ146" s="47"/>
      <c r="AR146" s="47"/>
      <c r="AS146" s="59"/>
      <c r="AT146" s="18"/>
      <c r="AU146" s="67"/>
      <c r="AV146" s="47"/>
      <c r="AW146" s="59"/>
      <c r="AX146" s="18"/>
      <c r="AY146" s="67"/>
      <c r="AZ146" s="69"/>
      <c r="BA146" s="47"/>
      <c r="BB146" s="47"/>
      <c r="BC146" s="47"/>
      <c r="BD146" s="47"/>
      <c r="BE146" s="47"/>
      <c r="BF146" s="47"/>
      <c r="BG146" s="47"/>
      <c r="BH146" s="59"/>
      <c r="BI146" s="18"/>
      <c r="BJ146" s="67"/>
      <c r="BK146" s="69"/>
      <c r="BL146" s="47"/>
      <c r="BS146" s="32"/>
    </row>
    <row r="147" spans="1:71">
      <c r="A147" s="57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18"/>
      <c r="AN147" s="18"/>
      <c r="AO147" s="47"/>
      <c r="AP147" s="47"/>
      <c r="AQ147" s="47"/>
      <c r="AR147" s="47"/>
      <c r="AS147" s="59"/>
      <c r="AT147" s="18"/>
      <c r="AU147" s="67"/>
      <c r="AV147" s="47"/>
      <c r="AW147" s="59"/>
      <c r="AX147" s="18"/>
      <c r="AY147" s="67"/>
      <c r="AZ147" s="69"/>
      <c r="BA147" s="47"/>
      <c r="BB147" s="47"/>
      <c r="BC147" s="47"/>
      <c r="BD147" s="47"/>
      <c r="BE147" s="47"/>
      <c r="BF147" s="47"/>
      <c r="BG147" s="47"/>
      <c r="BH147" s="59"/>
      <c r="BI147" s="18"/>
      <c r="BJ147" s="67"/>
      <c r="BK147" s="69"/>
      <c r="BL147" s="47"/>
      <c r="BS147" s="32"/>
    </row>
    <row r="148" spans="1:71">
      <c r="A148" s="57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18"/>
      <c r="AN148" s="18"/>
      <c r="AO148" s="47"/>
      <c r="AP148" s="47"/>
      <c r="AQ148" s="47"/>
      <c r="AR148" s="47"/>
      <c r="AS148" s="59"/>
      <c r="AT148" s="18"/>
      <c r="AU148" s="67"/>
      <c r="AV148" s="47"/>
      <c r="AW148" s="59"/>
      <c r="AX148" s="18"/>
      <c r="AY148" s="67"/>
      <c r="AZ148" s="69"/>
      <c r="BA148" s="47"/>
      <c r="BB148" s="47"/>
      <c r="BC148" s="47"/>
      <c r="BD148" s="47"/>
      <c r="BE148" s="47"/>
      <c r="BF148" s="47"/>
      <c r="BG148" s="47"/>
      <c r="BH148" s="59"/>
      <c r="BI148" s="18"/>
      <c r="BJ148" s="67"/>
      <c r="BK148" s="69"/>
      <c r="BL148" s="47"/>
      <c r="BS148" s="32"/>
    </row>
    <row r="149" spans="1:71">
      <c r="A149" s="57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18"/>
      <c r="AN149" s="18"/>
      <c r="AO149" s="47"/>
      <c r="AP149" s="47"/>
      <c r="AQ149" s="47"/>
      <c r="AR149" s="47"/>
      <c r="AS149" s="59"/>
      <c r="AT149" s="18"/>
      <c r="AU149" s="67"/>
      <c r="AV149" s="47"/>
      <c r="AW149" s="59"/>
      <c r="AX149" s="18"/>
      <c r="AY149" s="67"/>
      <c r="AZ149" s="69"/>
      <c r="BA149" s="47"/>
      <c r="BB149" s="47"/>
      <c r="BC149" s="47"/>
      <c r="BD149" s="47"/>
      <c r="BE149" s="47"/>
      <c r="BF149" s="47"/>
      <c r="BG149" s="47"/>
      <c r="BH149" s="59"/>
      <c r="BI149" s="18"/>
      <c r="BJ149" s="67"/>
      <c r="BK149" s="69"/>
      <c r="BL149" s="47"/>
      <c r="BS149" s="32"/>
    </row>
    <row r="150" spans="1:71">
      <c r="A150" s="57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18"/>
      <c r="AN150" s="18"/>
      <c r="AO150" s="47"/>
      <c r="AP150" s="47"/>
      <c r="AQ150" s="47"/>
      <c r="AR150" s="47"/>
      <c r="AS150" s="59"/>
      <c r="AT150" s="18"/>
      <c r="AU150" s="67"/>
      <c r="AV150" s="47"/>
      <c r="AW150" s="59"/>
      <c r="AX150" s="18"/>
      <c r="AY150" s="67"/>
      <c r="AZ150" s="69"/>
      <c r="BA150" s="47"/>
      <c r="BB150" s="47"/>
      <c r="BC150" s="47"/>
      <c r="BD150" s="47"/>
      <c r="BE150" s="47"/>
      <c r="BF150" s="47"/>
      <c r="BG150" s="47"/>
      <c r="BH150" s="59"/>
      <c r="BI150" s="18"/>
      <c r="BJ150" s="67"/>
      <c r="BK150" s="69"/>
      <c r="BL150" s="47"/>
      <c r="BS150" s="32"/>
    </row>
    <row r="151" spans="1:71">
      <c r="A151" s="57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18"/>
      <c r="AN151" s="18"/>
      <c r="AO151" s="47"/>
      <c r="AP151" s="47"/>
      <c r="AQ151" s="47"/>
      <c r="AR151" s="47"/>
      <c r="AS151" s="59"/>
      <c r="AT151" s="18"/>
      <c r="AU151" s="67"/>
      <c r="AV151" s="47"/>
      <c r="AW151" s="59"/>
      <c r="AX151" s="18"/>
      <c r="AY151" s="67"/>
      <c r="AZ151" s="69"/>
      <c r="BA151" s="47"/>
      <c r="BB151" s="47"/>
      <c r="BC151" s="47"/>
      <c r="BD151" s="47"/>
      <c r="BE151" s="47"/>
      <c r="BF151" s="47"/>
      <c r="BG151" s="47"/>
      <c r="BH151" s="59"/>
      <c r="BI151" s="18"/>
      <c r="BJ151" s="67"/>
      <c r="BK151" s="69"/>
      <c r="BL151" s="47"/>
      <c r="BS151" s="32"/>
    </row>
    <row r="152" spans="1:71">
      <c r="A152" s="57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18"/>
      <c r="AN152" s="18"/>
      <c r="AO152" s="47"/>
      <c r="AP152" s="47"/>
      <c r="AQ152" s="47"/>
      <c r="AR152" s="47"/>
      <c r="AS152" s="59"/>
      <c r="AT152" s="18"/>
      <c r="AU152" s="67"/>
      <c r="AV152" s="47"/>
      <c r="AW152" s="59"/>
      <c r="AX152" s="18"/>
      <c r="AY152" s="67"/>
      <c r="AZ152" s="69"/>
      <c r="BA152" s="47"/>
      <c r="BB152" s="47"/>
      <c r="BC152" s="47"/>
      <c r="BD152" s="47"/>
      <c r="BE152" s="47"/>
      <c r="BF152" s="47"/>
      <c r="BG152" s="47"/>
      <c r="BH152" s="59"/>
      <c r="BI152" s="18"/>
      <c r="BJ152" s="67"/>
      <c r="BK152" s="69"/>
      <c r="BL152" s="47"/>
      <c r="BS152" s="32"/>
    </row>
    <row r="153" spans="1:71">
      <c r="A153" s="57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18"/>
      <c r="AN153" s="18"/>
      <c r="AO153" s="47"/>
      <c r="AP153" s="47"/>
      <c r="AQ153" s="47"/>
      <c r="AR153" s="47"/>
      <c r="AS153" s="59"/>
      <c r="AT153" s="18"/>
      <c r="AU153" s="67"/>
      <c r="AV153" s="47"/>
      <c r="AW153" s="59"/>
      <c r="AX153" s="18"/>
      <c r="AY153" s="67"/>
      <c r="AZ153" s="69"/>
      <c r="BA153" s="47"/>
      <c r="BB153" s="47"/>
      <c r="BC153" s="47"/>
      <c r="BD153" s="47"/>
      <c r="BE153" s="47"/>
      <c r="BF153" s="47"/>
      <c r="BG153" s="47"/>
      <c r="BH153" s="59"/>
      <c r="BI153" s="18"/>
      <c r="BJ153" s="67"/>
      <c r="BK153" s="69"/>
      <c r="BL153" s="47"/>
      <c r="BS153" s="32"/>
    </row>
    <row r="154" spans="1:71">
      <c r="A154" s="57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18"/>
      <c r="AN154" s="18"/>
      <c r="AO154" s="47"/>
      <c r="AP154" s="47"/>
      <c r="AQ154" s="47"/>
      <c r="AR154" s="47"/>
      <c r="AS154" s="59"/>
      <c r="AT154" s="18"/>
      <c r="AU154" s="67"/>
      <c r="AV154" s="47"/>
      <c r="AW154" s="59"/>
      <c r="AX154" s="18"/>
      <c r="AY154" s="67"/>
      <c r="AZ154" s="69"/>
      <c r="BA154" s="47"/>
      <c r="BB154" s="47"/>
      <c r="BC154" s="47"/>
      <c r="BD154" s="47"/>
      <c r="BE154" s="47"/>
      <c r="BF154" s="47"/>
      <c r="BG154" s="47"/>
      <c r="BH154" s="59"/>
      <c r="BI154" s="18"/>
      <c r="BJ154" s="67"/>
      <c r="BK154" s="69"/>
      <c r="BL154" s="47"/>
      <c r="BS154" s="32"/>
    </row>
    <row r="155" spans="1:71">
      <c r="A155" s="57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18"/>
      <c r="AN155" s="18"/>
      <c r="AO155" s="47"/>
      <c r="AP155" s="47"/>
      <c r="AQ155" s="47"/>
      <c r="AR155" s="47"/>
      <c r="AS155" s="59"/>
      <c r="AT155" s="18"/>
      <c r="AU155" s="67"/>
      <c r="AV155" s="47"/>
      <c r="AW155" s="59"/>
      <c r="AX155" s="18"/>
      <c r="AY155" s="67"/>
      <c r="AZ155" s="69"/>
      <c r="BA155" s="47"/>
      <c r="BB155" s="47"/>
      <c r="BC155" s="47"/>
      <c r="BD155" s="47"/>
      <c r="BE155" s="47"/>
      <c r="BF155" s="47"/>
      <c r="BG155" s="47"/>
      <c r="BH155" s="59"/>
      <c r="BI155" s="18"/>
      <c r="BJ155" s="67"/>
      <c r="BK155" s="69"/>
      <c r="BL155" s="47"/>
      <c r="BS155" s="32"/>
    </row>
    <row r="156" spans="1:71">
      <c r="A156" s="57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18"/>
      <c r="AN156" s="18"/>
      <c r="AO156" s="47"/>
      <c r="AP156" s="47"/>
      <c r="AQ156" s="47"/>
      <c r="AR156" s="47"/>
      <c r="AS156" s="59"/>
      <c r="AT156" s="18"/>
      <c r="AU156" s="67"/>
      <c r="AV156" s="47"/>
      <c r="AW156" s="59"/>
      <c r="AX156" s="18"/>
      <c r="AY156" s="67"/>
      <c r="AZ156" s="69"/>
      <c r="BA156" s="47"/>
      <c r="BB156" s="47"/>
      <c r="BC156" s="47"/>
      <c r="BD156" s="47"/>
      <c r="BE156" s="47"/>
      <c r="BF156" s="47"/>
      <c r="BG156" s="47"/>
      <c r="BH156" s="59"/>
      <c r="BI156" s="18"/>
      <c r="BJ156" s="67"/>
      <c r="BK156" s="69"/>
      <c r="BL156" s="47"/>
      <c r="BS156" s="32"/>
    </row>
    <row r="157" spans="1:71">
      <c r="A157" s="57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18"/>
      <c r="AN157" s="18"/>
      <c r="AO157" s="47"/>
      <c r="AP157" s="47"/>
      <c r="AQ157" s="47"/>
      <c r="AR157" s="47"/>
      <c r="AS157" s="59"/>
      <c r="AT157" s="18"/>
      <c r="AU157" s="67"/>
      <c r="AV157" s="47"/>
      <c r="AW157" s="59"/>
      <c r="AX157" s="18"/>
      <c r="AY157" s="67"/>
      <c r="AZ157" s="69"/>
      <c r="BA157" s="47"/>
      <c r="BB157" s="47"/>
      <c r="BC157" s="47"/>
      <c r="BD157" s="47"/>
      <c r="BE157" s="47"/>
      <c r="BF157" s="47"/>
      <c r="BG157" s="47"/>
      <c r="BH157" s="59"/>
      <c r="BI157" s="18"/>
      <c r="BJ157" s="67"/>
      <c r="BK157" s="69"/>
      <c r="BL157" s="47"/>
      <c r="BS157" s="32"/>
    </row>
    <row r="158" spans="1:71">
      <c r="A158" s="57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18"/>
      <c r="AN158" s="18"/>
      <c r="AO158" s="47"/>
      <c r="AP158" s="47"/>
      <c r="AQ158" s="47"/>
      <c r="AR158" s="47"/>
      <c r="AS158" s="59"/>
      <c r="AT158" s="18"/>
      <c r="AU158" s="47"/>
      <c r="AV158" s="47"/>
      <c r="AW158" s="59"/>
      <c r="AX158" s="18"/>
      <c r="AY158" s="47"/>
      <c r="AZ158" s="70"/>
      <c r="BA158" s="47"/>
      <c r="BB158" s="47"/>
      <c r="BC158" s="47"/>
      <c r="BD158" s="47"/>
      <c r="BE158" s="47"/>
      <c r="BF158" s="47"/>
      <c r="BG158" s="47"/>
      <c r="BH158" s="59"/>
      <c r="BI158" s="18"/>
      <c r="BJ158" s="47"/>
      <c r="BK158" s="70"/>
      <c r="BL158" s="47"/>
      <c r="BS158" s="32"/>
    </row>
    <row r="159" spans="1:71">
      <c r="A159" s="57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18"/>
      <c r="AN159" s="18"/>
      <c r="AO159" s="47"/>
      <c r="AP159" s="47"/>
      <c r="AQ159" s="47"/>
      <c r="AR159" s="47"/>
      <c r="AS159" s="59"/>
      <c r="AT159" s="18"/>
      <c r="AU159" s="47"/>
      <c r="AV159" s="47"/>
      <c r="AW159" s="59"/>
      <c r="AX159" s="18"/>
      <c r="AY159" s="47"/>
      <c r="AZ159" s="70"/>
      <c r="BA159" s="47"/>
      <c r="BB159" s="47"/>
      <c r="BC159" s="47"/>
      <c r="BD159" s="47"/>
      <c r="BE159" s="47"/>
      <c r="BF159" s="47"/>
      <c r="BG159" s="47"/>
      <c r="BH159" s="59"/>
      <c r="BI159" s="18"/>
      <c r="BJ159" s="47"/>
      <c r="BK159" s="70"/>
      <c r="BL159" s="47"/>
      <c r="BS159" s="32"/>
    </row>
    <row r="160" spans="1:71">
      <c r="A160" s="57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18"/>
      <c r="AN160" s="18"/>
      <c r="AO160" s="47"/>
      <c r="AP160" s="47"/>
      <c r="AQ160" s="47"/>
      <c r="AR160" s="47"/>
      <c r="AS160" s="59"/>
      <c r="AT160" s="18"/>
      <c r="AU160" s="47"/>
      <c r="AV160" s="47"/>
      <c r="AW160" s="59"/>
      <c r="AX160" s="18"/>
      <c r="AY160" s="47"/>
      <c r="AZ160" s="70"/>
      <c r="BA160" s="47"/>
      <c r="BB160" s="47"/>
      <c r="BC160" s="47"/>
      <c r="BD160" s="47"/>
      <c r="BE160" s="47"/>
      <c r="BF160" s="47"/>
      <c r="BG160" s="47"/>
      <c r="BH160" s="59"/>
      <c r="BI160" s="18"/>
      <c r="BJ160" s="47"/>
      <c r="BK160" s="70"/>
      <c r="BL160" s="47"/>
      <c r="BS160" s="32"/>
    </row>
    <row r="161" spans="1:71">
      <c r="A161" s="57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18"/>
      <c r="AN161" s="18"/>
      <c r="AO161" s="47"/>
      <c r="AP161" s="47"/>
      <c r="AQ161" s="47"/>
      <c r="AR161" s="47"/>
      <c r="AS161" s="59"/>
      <c r="AT161" s="18"/>
      <c r="AU161" s="47"/>
      <c r="AV161" s="47"/>
      <c r="AW161" s="59"/>
      <c r="AX161" s="18"/>
      <c r="AY161" s="47"/>
      <c r="AZ161" s="70"/>
      <c r="BA161" s="47"/>
      <c r="BB161" s="47"/>
      <c r="BC161" s="47"/>
      <c r="BD161" s="47"/>
      <c r="BE161" s="47"/>
      <c r="BF161" s="47"/>
      <c r="BG161" s="47"/>
      <c r="BH161" s="59"/>
      <c r="BI161" s="18"/>
      <c r="BJ161" s="47"/>
      <c r="BK161" s="70"/>
      <c r="BL161" s="47"/>
      <c r="BS161" s="32"/>
    </row>
    <row r="162" spans="1:71">
      <c r="A162" s="57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18"/>
      <c r="AN162" s="18"/>
      <c r="AO162" s="47"/>
      <c r="AP162" s="47"/>
      <c r="AQ162" s="47"/>
      <c r="AR162" s="47"/>
      <c r="AS162" s="59"/>
      <c r="AT162" s="18"/>
      <c r="AU162" s="47"/>
      <c r="AV162" s="47"/>
      <c r="AW162" s="59"/>
      <c r="AX162" s="18"/>
      <c r="AY162" s="47"/>
      <c r="AZ162" s="70"/>
      <c r="BA162" s="47"/>
      <c r="BB162" s="47"/>
      <c r="BC162" s="47"/>
      <c r="BD162" s="47"/>
      <c r="BE162" s="47"/>
      <c r="BF162" s="47"/>
      <c r="BG162" s="47"/>
      <c r="BH162" s="59"/>
      <c r="BI162" s="18"/>
      <c r="BJ162" s="47"/>
      <c r="BK162" s="70"/>
      <c r="BL162" s="47"/>
      <c r="BS162" s="32"/>
    </row>
    <row r="163" spans="1:71">
      <c r="A163" s="57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18"/>
      <c r="AN163" s="18"/>
      <c r="AO163" s="47"/>
      <c r="AP163" s="47"/>
      <c r="AQ163" s="47"/>
      <c r="AR163" s="47"/>
      <c r="AS163" s="59"/>
      <c r="AT163" s="18"/>
      <c r="AU163" s="47"/>
      <c r="AV163" s="47"/>
      <c r="AW163" s="59"/>
      <c r="AX163" s="18"/>
      <c r="AY163" s="47"/>
      <c r="AZ163" s="70"/>
      <c r="BA163" s="47"/>
      <c r="BB163" s="47"/>
      <c r="BC163" s="47"/>
      <c r="BD163" s="47"/>
      <c r="BE163" s="47"/>
      <c r="BF163" s="47"/>
      <c r="BG163" s="47"/>
      <c r="BH163" s="59"/>
      <c r="BI163" s="18"/>
      <c r="BJ163" s="47"/>
      <c r="BK163" s="70"/>
      <c r="BL163" s="47"/>
      <c r="BS163" s="32"/>
    </row>
    <row r="164" spans="1:71">
      <c r="A164" s="57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18"/>
      <c r="AN164" s="18"/>
      <c r="AO164" s="47"/>
      <c r="AP164" s="47"/>
      <c r="AQ164" s="47"/>
      <c r="AR164" s="47"/>
      <c r="AS164" s="59"/>
      <c r="AT164" s="18"/>
      <c r="AU164" s="47"/>
      <c r="AV164" s="47"/>
      <c r="AW164" s="59"/>
      <c r="AX164" s="18"/>
      <c r="AY164" s="47"/>
      <c r="AZ164" s="70"/>
      <c r="BA164" s="47"/>
      <c r="BB164" s="47"/>
      <c r="BC164" s="47"/>
      <c r="BD164" s="47"/>
      <c r="BE164" s="47"/>
      <c r="BF164" s="47"/>
      <c r="BG164" s="47"/>
      <c r="BH164" s="59"/>
      <c r="BI164" s="18"/>
      <c r="BJ164" s="47"/>
      <c r="BK164" s="70"/>
      <c r="BL164" s="47"/>
      <c r="BS164" s="32"/>
    </row>
    <row r="165" spans="1:71">
      <c r="A165" s="57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18"/>
      <c r="AN165" s="18"/>
      <c r="AO165" s="47"/>
      <c r="AP165" s="47"/>
      <c r="AQ165" s="47"/>
      <c r="AR165" s="47"/>
      <c r="AS165" s="59"/>
      <c r="AT165" s="18"/>
      <c r="AU165" s="47"/>
      <c r="AV165" s="47"/>
      <c r="AW165" s="59"/>
      <c r="AX165" s="18"/>
      <c r="AY165" s="47"/>
      <c r="AZ165" s="70"/>
      <c r="BA165" s="47"/>
      <c r="BB165" s="47"/>
      <c r="BC165" s="47"/>
      <c r="BD165" s="47"/>
      <c r="BE165" s="47"/>
      <c r="BF165" s="47"/>
      <c r="BG165" s="47"/>
      <c r="BH165" s="59"/>
      <c r="BI165" s="18"/>
      <c r="BJ165" s="47"/>
      <c r="BK165" s="70"/>
      <c r="BL165" s="47"/>
      <c r="BS165" s="32"/>
    </row>
    <row r="166" spans="1:71">
      <c r="A166" s="57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18"/>
      <c r="AN166" s="18"/>
      <c r="AO166" s="47"/>
      <c r="AP166" s="47"/>
      <c r="AQ166" s="47"/>
      <c r="AR166" s="47"/>
      <c r="AS166" s="59"/>
      <c r="AT166" s="18"/>
      <c r="AU166" s="47"/>
      <c r="AV166" s="47"/>
      <c r="AW166" s="59"/>
      <c r="AX166" s="18"/>
      <c r="AY166" s="47"/>
      <c r="AZ166" s="70"/>
      <c r="BA166" s="47"/>
      <c r="BB166" s="47"/>
      <c r="BC166" s="47"/>
      <c r="BD166" s="47"/>
      <c r="BE166" s="47"/>
      <c r="BF166" s="47"/>
      <c r="BG166" s="47"/>
      <c r="BH166" s="59"/>
      <c r="BI166" s="18"/>
      <c r="BJ166" s="47"/>
      <c r="BK166" s="70"/>
      <c r="BL166" s="47"/>
      <c r="BS166" s="32"/>
    </row>
    <row r="167" spans="1:71">
      <c r="A167" s="57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18"/>
      <c r="AN167" s="18"/>
      <c r="AO167" s="47"/>
      <c r="AP167" s="47"/>
      <c r="AQ167" s="47"/>
      <c r="AR167" s="47"/>
      <c r="AS167" s="59"/>
      <c r="AT167" s="18"/>
      <c r="AU167" s="47"/>
      <c r="AV167" s="47"/>
      <c r="AW167" s="59"/>
      <c r="AX167" s="18"/>
      <c r="AY167" s="47"/>
      <c r="AZ167" s="70"/>
      <c r="BA167" s="47"/>
      <c r="BB167" s="47"/>
      <c r="BC167" s="47"/>
      <c r="BD167" s="47"/>
      <c r="BE167" s="47"/>
      <c r="BF167" s="47"/>
      <c r="BG167" s="47"/>
      <c r="BH167" s="59"/>
      <c r="BI167" s="18"/>
      <c r="BJ167" s="47"/>
      <c r="BK167" s="70"/>
      <c r="BL167" s="47"/>
      <c r="BS167" s="32"/>
    </row>
    <row r="168" spans="1:71">
      <c r="A168" s="57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18"/>
      <c r="AN168" s="18"/>
      <c r="AO168" s="47"/>
      <c r="AP168" s="47"/>
      <c r="AQ168" s="47"/>
      <c r="AR168" s="47"/>
      <c r="AS168" s="59"/>
      <c r="AT168" s="18"/>
      <c r="AU168" s="47"/>
      <c r="AV168" s="47"/>
      <c r="AW168" s="59"/>
      <c r="AX168" s="18"/>
      <c r="AY168" s="47"/>
      <c r="AZ168" s="70"/>
      <c r="BA168" s="47"/>
      <c r="BB168" s="47"/>
      <c r="BC168" s="47"/>
      <c r="BD168" s="47"/>
      <c r="BE168" s="47"/>
      <c r="BF168" s="47"/>
      <c r="BG168" s="47"/>
      <c r="BH168" s="59"/>
      <c r="BI168" s="18"/>
      <c r="BJ168" s="47"/>
      <c r="BK168" s="70"/>
      <c r="BL168" s="47"/>
      <c r="BS168" s="32"/>
    </row>
    <row r="169" spans="1:71">
      <c r="A169" s="57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18"/>
      <c r="AN169" s="18"/>
      <c r="AO169" s="47"/>
      <c r="AP169" s="47"/>
      <c r="AQ169" s="47"/>
      <c r="AR169" s="47"/>
      <c r="AS169" s="59"/>
      <c r="AT169" s="18"/>
      <c r="AU169" s="47"/>
      <c r="AV169" s="47"/>
      <c r="AW169" s="59"/>
      <c r="AX169" s="18"/>
      <c r="AY169" s="47"/>
      <c r="AZ169" s="70"/>
      <c r="BA169" s="47"/>
      <c r="BB169" s="47"/>
      <c r="BC169" s="47"/>
      <c r="BD169" s="47"/>
      <c r="BE169" s="47"/>
      <c r="BF169" s="47"/>
      <c r="BG169" s="47"/>
      <c r="BH169" s="59"/>
      <c r="BI169" s="18"/>
      <c r="BJ169" s="47"/>
      <c r="BK169" s="70"/>
      <c r="BL169" s="47"/>
      <c r="BS169" s="32"/>
    </row>
    <row r="170" spans="1:71">
      <c r="A170" s="57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18"/>
      <c r="AN170" s="18"/>
      <c r="AO170" s="47"/>
      <c r="AP170" s="47"/>
      <c r="AQ170" s="47"/>
      <c r="AR170" s="47"/>
      <c r="AS170" s="59"/>
      <c r="AT170" s="18"/>
      <c r="AU170" s="47"/>
      <c r="AV170" s="47"/>
      <c r="AW170" s="59"/>
      <c r="AX170" s="18"/>
      <c r="AY170" s="47"/>
      <c r="AZ170" s="70"/>
      <c r="BA170" s="47"/>
      <c r="BB170" s="47"/>
      <c r="BC170" s="47"/>
      <c r="BD170" s="47"/>
      <c r="BE170" s="47"/>
      <c r="BF170" s="47"/>
      <c r="BG170" s="47"/>
      <c r="BH170" s="59"/>
      <c r="BI170" s="18"/>
      <c r="BJ170" s="47"/>
      <c r="BK170" s="70"/>
      <c r="BL170" s="47"/>
      <c r="BS170" s="32"/>
    </row>
    <row r="171" spans="1:71">
      <c r="A171" s="57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18"/>
      <c r="AN171" s="18"/>
      <c r="AO171" s="47"/>
      <c r="AP171" s="47"/>
      <c r="AQ171" s="47"/>
      <c r="AR171" s="47"/>
      <c r="AS171" s="59"/>
      <c r="AT171" s="18"/>
      <c r="AU171" s="47"/>
      <c r="AV171" s="47"/>
      <c r="AW171" s="59"/>
      <c r="AX171" s="18"/>
      <c r="AY171" s="47"/>
      <c r="AZ171" s="70"/>
      <c r="BA171" s="47"/>
      <c r="BB171" s="47"/>
      <c r="BC171" s="47"/>
      <c r="BD171" s="47"/>
      <c r="BE171" s="47"/>
      <c r="BF171" s="47"/>
      <c r="BG171" s="47"/>
      <c r="BH171" s="59"/>
      <c r="BI171" s="18"/>
      <c r="BJ171" s="47"/>
      <c r="BK171" s="70"/>
      <c r="BL171" s="47"/>
      <c r="BS171" s="32"/>
    </row>
    <row r="172" spans="1:71">
      <c r="A172" s="57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18"/>
      <c r="AN172" s="18"/>
      <c r="AO172" s="47"/>
      <c r="AP172" s="47"/>
      <c r="AQ172" s="47"/>
      <c r="AR172" s="47"/>
      <c r="AS172" s="59"/>
      <c r="AT172" s="18"/>
      <c r="AU172" s="47"/>
      <c r="AV172" s="47"/>
      <c r="AW172" s="59"/>
      <c r="AX172" s="18"/>
      <c r="AY172" s="47"/>
      <c r="AZ172" s="70"/>
      <c r="BA172" s="47"/>
      <c r="BB172" s="47"/>
      <c r="BC172" s="47"/>
      <c r="BD172" s="47"/>
      <c r="BE172" s="47"/>
      <c r="BF172" s="47"/>
      <c r="BG172" s="47"/>
      <c r="BH172" s="59"/>
      <c r="BI172" s="18"/>
      <c r="BJ172" s="47"/>
      <c r="BK172" s="70"/>
      <c r="BL172" s="47"/>
      <c r="BS172" s="32"/>
    </row>
    <row r="173" spans="1:71">
      <c r="A173" s="57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18"/>
      <c r="AN173" s="18"/>
      <c r="AO173" s="47"/>
      <c r="AP173" s="47"/>
      <c r="AQ173" s="47"/>
      <c r="AR173" s="47"/>
      <c r="AS173" s="59"/>
      <c r="AT173" s="18"/>
      <c r="AU173" s="47"/>
      <c r="AV173" s="47"/>
      <c r="AW173" s="59"/>
      <c r="AX173" s="18"/>
      <c r="AY173" s="47"/>
      <c r="AZ173" s="70"/>
      <c r="BA173" s="47"/>
      <c r="BB173" s="47"/>
      <c r="BC173" s="47"/>
      <c r="BD173" s="47"/>
      <c r="BE173" s="47"/>
      <c r="BF173" s="47"/>
      <c r="BG173" s="47"/>
      <c r="BH173" s="59"/>
      <c r="BI173" s="18"/>
      <c r="BJ173" s="47"/>
      <c r="BK173" s="70"/>
      <c r="BL173" s="47"/>
      <c r="BS173" s="32"/>
    </row>
    <row r="174" spans="1:71">
      <c r="A174" s="57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18"/>
      <c r="AN174" s="18"/>
      <c r="AO174" s="47"/>
      <c r="AP174" s="47"/>
      <c r="AQ174" s="47"/>
      <c r="AR174" s="47"/>
      <c r="AS174" s="59"/>
      <c r="AT174" s="18"/>
      <c r="AU174" s="47"/>
      <c r="AV174" s="47"/>
      <c r="AW174" s="59"/>
      <c r="AX174" s="18"/>
      <c r="AY174" s="47"/>
      <c r="AZ174" s="70"/>
      <c r="BA174" s="47"/>
      <c r="BB174" s="47"/>
      <c r="BC174" s="47"/>
      <c r="BD174" s="47"/>
      <c r="BE174" s="47"/>
      <c r="BF174" s="47"/>
      <c r="BG174" s="47"/>
      <c r="BH174" s="59"/>
      <c r="BI174" s="18"/>
      <c r="BJ174" s="47"/>
      <c r="BK174" s="70"/>
      <c r="BL174" s="47"/>
      <c r="BS174" s="32"/>
    </row>
    <row r="175" spans="1:71">
      <c r="A175" s="57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18"/>
      <c r="AN175" s="18"/>
      <c r="AO175" s="47"/>
      <c r="AP175" s="47"/>
      <c r="AQ175" s="47"/>
      <c r="AR175" s="47"/>
      <c r="AS175" s="59"/>
      <c r="AT175" s="18"/>
      <c r="AU175" s="47"/>
      <c r="AV175" s="47"/>
      <c r="AW175" s="59"/>
      <c r="AX175" s="18"/>
      <c r="AY175" s="47"/>
      <c r="AZ175" s="70"/>
      <c r="BA175" s="47"/>
      <c r="BB175" s="47"/>
      <c r="BC175" s="47"/>
      <c r="BD175" s="47"/>
      <c r="BE175" s="47"/>
      <c r="BF175" s="47"/>
      <c r="BG175" s="47"/>
      <c r="BH175" s="59"/>
      <c r="BI175" s="18"/>
      <c r="BJ175" s="47"/>
      <c r="BK175" s="70"/>
      <c r="BL175" s="47"/>
      <c r="BS175" s="32"/>
    </row>
    <row r="176" spans="1:71">
      <c r="A176" s="57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18"/>
      <c r="AN176" s="18"/>
      <c r="AO176" s="47"/>
      <c r="AP176" s="47"/>
      <c r="AQ176" s="47"/>
      <c r="AR176" s="47"/>
      <c r="AS176" s="59"/>
      <c r="AT176" s="18"/>
      <c r="AU176" s="47"/>
      <c r="AV176" s="47"/>
      <c r="AW176" s="59"/>
      <c r="AX176" s="18"/>
      <c r="AY176" s="47"/>
      <c r="AZ176" s="70"/>
      <c r="BA176" s="47"/>
      <c r="BB176" s="47"/>
      <c r="BC176" s="47"/>
      <c r="BD176" s="47"/>
      <c r="BE176" s="47"/>
      <c r="BF176" s="47"/>
      <c r="BG176" s="47"/>
      <c r="BH176" s="59"/>
      <c r="BI176" s="18"/>
      <c r="BJ176" s="47"/>
      <c r="BK176" s="70"/>
      <c r="BL176" s="47"/>
      <c r="BS176" s="32"/>
    </row>
    <row r="177" spans="1:71">
      <c r="A177" s="57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18"/>
      <c r="AN177" s="18"/>
      <c r="AO177" s="47"/>
      <c r="AP177" s="47"/>
      <c r="AQ177" s="47"/>
      <c r="AR177" s="47"/>
      <c r="AS177" s="59"/>
      <c r="AT177" s="18"/>
      <c r="AU177" s="47"/>
      <c r="AV177" s="47"/>
      <c r="AW177" s="59"/>
      <c r="AX177" s="18"/>
      <c r="AY177" s="47"/>
      <c r="AZ177" s="70"/>
      <c r="BA177" s="47"/>
      <c r="BB177" s="47"/>
      <c r="BC177" s="47"/>
      <c r="BD177" s="47"/>
      <c r="BE177" s="47"/>
      <c r="BF177" s="47"/>
      <c r="BG177" s="47"/>
      <c r="BH177" s="59"/>
      <c r="BI177" s="18"/>
      <c r="BJ177" s="47"/>
      <c r="BK177" s="70"/>
      <c r="BL177" s="47"/>
      <c r="BS177" s="32"/>
    </row>
    <row r="178" spans="1:71">
      <c r="A178" s="57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18"/>
      <c r="AN178" s="18"/>
      <c r="AO178" s="47"/>
      <c r="AP178" s="47"/>
      <c r="AQ178" s="47"/>
      <c r="AR178" s="47"/>
      <c r="AS178" s="59"/>
      <c r="AT178" s="18"/>
      <c r="AU178" s="47"/>
      <c r="AV178" s="47"/>
      <c r="AW178" s="59"/>
      <c r="AX178" s="18"/>
      <c r="AY178" s="47"/>
      <c r="AZ178" s="70"/>
      <c r="BA178" s="47"/>
      <c r="BB178" s="47"/>
      <c r="BC178" s="47"/>
      <c r="BD178" s="47"/>
      <c r="BE178" s="47"/>
      <c r="BF178" s="47"/>
      <c r="BG178" s="47"/>
      <c r="BH178" s="59"/>
      <c r="BI178" s="18"/>
      <c r="BJ178" s="47"/>
      <c r="BK178" s="70"/>
      <c r="BL178" s="47"/>
      <c r="BS178" s="32"/>
    </row>
    <row r="179" spans="1:71">
      <c r="A179" s="57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18"/>
      <c r="AN179" s="18"/>
      <c r="AO179" s="47"/>
      <c r="AP179" s="47"/>
      <c r="AQ179" s="47"/>
      <c r="AR179" s="47"/>
      <c r="AS179" s="59"/>
      <c r="AT179" s="18"/>
      <c r="AU179" s="47"/>
      <c r="AV179" s="47"/>
      <c r="AW179" s="59"/>
      <c r="AX179" s="18"/>
      <c r="AY179" s="47"/>
      <c r="AZ179" s="70"/>
      <c r="BA179" s="47"/>
      <c r="BB179" s="47"/>
      <c r="BC179" s="47"/>
      <c r="BD179" s="47"/>
      <c r="BE179" s="47"/>
      <c r="BF179" s="47"/>
      <c r="BG179" s="47"/>
      <c r="BH179" s="59"/>
      <c r="BI179" s="18"/>
      <c r="BJ179" s="47"/>
      <c r="BK179" s="70"/>
      <c r="BL179" s="47"/>
      <c r="BS179" s="32"/>
    </row>
    <row r="180" spans="1:71">
      <c r="A180" s="57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18"/>
      <c r="AN180" s="18"/>
      <c r="AO180" s="47"/>
      <c r="AP180" s="47"/>
      <c r="AQ180" s="47"/>
      <c r="AR180" s="47"/>
      <c r="AS180" s="59"/>
      <c r="AT180" s="18"/>
      <c r="AU180" s="47"/>
      <c r="AV180" s="47"/>
      <c r="AW180" s="59"/>
      <c r="AX180" s="18"/>
      <c r="AY180" s="47"/>
      <c r="AZ180" s="70"/>
      <c r="BA180" s="47"/>
      <c r="BB180" s="47"/>
      <c r="BC180" s="47"/>
      <c r="BD180" s="47"/>
      <c r="BE180" s="47"/>
      <c r="BF180" s="47"/>
      <c r="BG180" s="47"/>
      <c r="BH180" s="59"/>
      <c r="BI180" s="18"/>
      <c r="BJ180" s="47"/>
      <c r="BK180" s="70"/>
      <c r="BL180" s="47"/>
      <c r="BS180" s="32"/>
    </row>
    <row r="181" spans="1:71">
      <c r="A181" s="57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18"/>
      <c r="AN181" s="18"/>
      <c r="AO181" s="47"/>
      <c r="AP181" s="47"/>
      <c r="AQ181" s="47"/>
      <c r="AR181" s="47"/>
      <c r="AS181" s="59"/>
      <c r="AT181" s="18"/>
      <c r="AU181" s="47"/>
      <c r="AV181" s="47"/>
      <c r="AW181" s="59"/>
      <c r="AX181" s="18"/>
      <c r="AY181" s="47"/>
      <c r="AZ181" s="70"/>
      <c r="BA181" s="47"/>
      <c r="BB181" s="47"/>
      <c r="BC181" s="47"/>
      <c r="BD181" s="47"/>
      <c r="BE181" s="47"/>
      <c r="BF181" s="47"/>
      <c r="BG181" s="47"/>
      <c r="BH181" s="59"/>
      <c r="BI181" s="18"/>
      <c r="BJ181" s="47"/>
      <c r="BK181" s="70"/>
      <c r="BL181" s="47"/>
      <c r="BS181" s="32"/>
    </row>
    <row r="182" spans="1:71">
      <c r="A182" s="57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18"/>
      <c r="AN182" s="18"/>
      <c r="AO182" s="47"/>
      <c r="AP182" s="47"/>
      <c r="AQ182" s="47"/>
      <c r="AR182" s="47"/>
      <c r="AS182" s="59"/>
      <c r="AT182" s="18"/>
      <c r="AU182" s="47"/>
      <c r="AV182" s="47"/>
      <c r="AW182" s="59"/>
      <c r="AX182" s="18"/>
      <c r="AY182" s="47"/>
      <c r="AZ182" s="70"/>
      <c r="BA182" s="47"/>
      <c r="BB182" s="47"/>
      <c r="BC182" s="47"/>
      <c r="BD182" s="47"/>
      <c r="BE182" s="47"/>
      <c r="BF182" s="47"/>
      <c r="BG182" s="47"/>
      <c r="BH182" s="59"/>
      <c r="BI182" s="18"/>
      <c r="BJ182" s="47"/>
      <c r="BK182" s="70"/>
      <c r="BL182" s="47"/>
      <c r="BS182" s="32"/>
    </row>
    <row r="183" spans="1:71">
      <c r="A183" s="57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18"/>
      <c r="AN183" s="18"/>
      <c r="AO183" s="47"/>
      <c r="AP183" s="47"/>
      <c r="AQ183" s="47"/>
      <c r="AR183" s="47"/>
      <c r="AS183" s="59"/>
      <c r="AT183" s="18"/>
      <c r="AU183" s="47"/>
      <c r="AV183" s="47"/>
      <c r="AW183" s="59"/>
      <c r="AX183" s="18"/>
      <c r="AY183" s="47"/>
      <c r="AZ183" s="70"/>
      <c r="BA183" s="47"/>
      <c r="BB183" s="47"/>
      <c r="BC183" s="47"/>
      <c r="BD183" s="47"/>
      <c r="BE183" s="47"/>
      <c r="BF183" s="47"/>
      <c r="BG183" s="47"/>
      <c r="BH183" s="59"/>
      <c r="BI183" s="18"/>
      <c r="BJ183" s="47"/>
      <c r="BK183" s="70"/>
      <c r="BL183" s="47"/>
      <c r="BS183" s="32"/>
    </row>
    <row r="184" spans="1:71">
      <c r="A184" s="57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18"/>
      <c r="AN184" s="18"/>
      <c r="AO184" s="47"/>
      <c r="AP184" s="47"/>
      <c r="AQ184" s="47"/>
      <c r="AR184" s="47"/>
      <c r="AS184" s="59"/>
      <c r="AT184" s="18"/>
      <c r="AU184" s="47"/>
      <c r="AV184" s="47"/>
      <c r="AW184" s="59"/>
      <c r="AX184" s="18"/>
      <c r="AY184" s="47"/>
      <c r="AZ184" s="70"/>
      <c r="BA184" s="47"/>
      <c r="BB184" s="47"/>
      <c r="BC184" s="47"/>
      <c r="BD184" s="47"/>
      <c r="BE184" s="47"/>
      <c r="BF184" s="47"/>
      <c r="BG184" s="47"/>
      <c r="BH184" s="59"/>
      <c r="BI184" s="18"/>
      <c r="BJ184" s="47"/>
      <c r="BK184" s="70"/>
      <c r="BL184" s="47"/>
      <c r="BS184" s="32"/>
    </row>
    <row r="185" spans="1:71">
      <c r="A185" s="57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18"/>
      <c r="AN185" s="18"/>
      <c r="AO185" s="47"/>
      <c r="AP185" s="47"/>
      <c r="AQ185" s="47"/>
      <c r="AR185" s="47"/>
      <c r="AS185" s="59"/>
      <c r="AT185" s="18"/>
      <c r="AU185" s="47"/>
      <c r="AV185" s="47"/>
      <c r="AW185" s="59"/>
      <c r="AX185" s="18"/>
      <c r="AY185" s="47"/>
      <c r="AZ185" s="70"/>
      <c r="BA185" s="47"/>
      <c r="BB185" s="47"/>
      <c r="BC185" s="47"/>
      <c r="BD185" s="47"/>
      <c r="BE185" s="47"/>
      <c r="BF185" s="47"/>
      <c r="BG185" s="47"/>
      <c r="BH185" s="59"/>
      <c r="BI185" s="18"/>
      <c r="BJ185" s="47"/>
      <c r="BK185" s="70"/>
      <c r="BL185" s="47"/>
      <c r="BS185" s="32"/>
    </row>
    <row r="186" spans="1:71">
      <c r="A186" s="57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18"/>
      <c r="AN186" s="18"/>
      <c r="AO186" s="47"/>
      <c r="AP186" s="47"/>
      <c r="AQ186" s="47"/>
      <c r="AR186" s="47"/>
      <c r="AS186" s="59"/>
      <c r="AT186" s="18"/>
      <c r="AU186" s="47"/>
      <c r="AV186" s="47"/>
      <c r="AW186" s="59"/>
      <c r="AX186" s="18"/>
      <c r="AY186" s="47"/>
      <c r="AZ186" s="70"/>
      <c r="BA186" s="47"/>
      <c r="BB186" s="47"/>
      <c r="BC186" s="47"/>
      <c r="BD186" s="47"/>
      <c r="BE186" s="47"/>
      <c r="BF186" s="47"/>
      <c r="BG186" s="47"/>
      <c r="BH186" s="59"/>
      <c r="BI186" s="18"/>
      <c r="BJ186" s="47"/>
      <c r="BK186" s="70"/>
      <c r="BL186" s="47"/>
      <c r="BS186" s="32"/>
    </row>
    <row r="187" spans="1:71">
      <c r="A187" s="57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18"/>
      <c r="AN187" s="18"/>
      <c r="AO187" s="47"/>
      <c r="AP187" s="47"/>
      <c r="AQ187" s="47"/>
      <c r="AR187" s="47"/>
      <c r="AS187" s="59"/>
      <c r="AT187" s="18"/>
      <c r="AU187" s="47"/>
      <c r="AV187" s="47"/>
      <c r="AW187" s="59"/>
      <c r="AX187" s="18"/>
      <c r="AY187" s="47"/>
      <c r="AZ187" s="70"/>
      <c r="BA187" s="47"/>
      <c r="BB187" s="47"/>
      <c r="BC187" s="47"/>
      <c r="BD187" s="47"/>
      <c r="BE187" s="47"/>
      <c r="BF187" s="47"/>
      <c r="BG187" s="47"/>
      <c r="BH187" s="59"/>
      <c r="BI187" s="18"/>
      <c r="BJ187" s="47"/>
      <c r="BK187" s="70"/>
      <c r="BL187" s="47"/>
      <c r="BS187" s="32"/>
    </row>
    <row r="188" spans="1:71">
      <c r="A188" s="57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18"/>
      <c r="AN188" s="18"/>
      <c r="AO188" s="47"/>
      <c r="AP188" s="47"/>
      <c r="AQ188" s="47"/>
      <c r="AR188" s="47"/>
      <c r="AS188" s="59"/>
      <c r="AT188" s="18"/>
      <c r="AU188" s="47"/>
      <c r="AV188" s="47"/>
      <c r="AW188" s="59"/>
      <c r="AX188" s="18"/>
      <c r="AY188" s="47"/>
      <c r="AZ188" s="70"/>
      <c r="BA188" s="47"/>
      <c r="BB188" s="47"/>
      <c r="BC188" s="47"/>
      <c r="BD188" s="47"/>
      <c r="BE188" s="47"/>
      <c r="BF188" s="47"/>
      <c r="BG188" s="47"/>
      <c r="BH188" s="59"/>
      <c r="BI188" s="18"/>
      <c r="BJ188" s="47"/>
      <c r="BK188" s="70"/>
      <c r="BL188" s="47"/>
      <c r="BS188" s="32"/>
    </row>
    <row r="189" spans="1:71">
      <c r="A189" s="57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18"/>
      <c r="AN189" s="18"/>
      <c r="AO189" s="47"/>
      <c r="AP189" s="47"/>
      <c r="AQ189" s="47"/>
      <c r="AR189" s="47"/>
      <c r="AS189" s="59"/>
      <c r="AT189" s="18"/>
      <c r="AU189" s="47"/>
      <c r="AV189" s="47"/>
      <c r="AW189" s="59"/>
      <c r="AX189" s="18"/>
      <c r="AY189" s="47"/>
      <c r="AZ189" s="70"/>
      <c r="BA189" s="47"/>
      <c r="BB189" s="47"/>
      <c r="BC189" s="47"/>
      <c r="BD189" s="47"/>
      <c r="BE189" s="47"/>
      <c r="BF189" s="47"/>
      <c r="BG189" s="47"/>
      <c r="BH189" s="59"/>
      <c r="BI189" s="18"/>
      <c r="BJ189" s="47"/>
      <c r="BK189" s="70"/>
      <c r="BL189" s="47"/>
      <c r="BS189" s="32"/>
    </row>
    <row r="190" spans="1:71">
      <c r="A190" s="57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18"/>
      <c r="AN190" s="18"/>
      <c r="AO190" s="47"/>
      <c r="AP190" s="47"/>
      <c r="AQ190" s="47"/>
      <c r="AR190" s="47"/>
      <c r="AS190" s="59"/>
      <c r="AT190" s="18"/>
      <c r="AU190" s="47"/>
      <c r="AV190" s="47"/>
      <c r="AW190" s="59"/>
      <c r="AX190" s="18"/>
      <c r="AY190" s="47"/>
      <c r="AZ190" s="70"/>
      <c r="BA190" s="47"/>
      <c r="BB190" s="47"/>
      <c r="BC190" s="47"/>
      <c r="BD190" s="47"/>
      <c r="BE190" s="47"/>
      <c r="BF190" s="47"/>
      <c r="BG190" s="47"/>
      <c r="BH190" s="59"/>
      <c r="BI190" s="18"/>
      <c r="BJ190" s="47"/>
      <c r="BK190" s="70"/>
      <c r="BL190" s="47"/>
      <c r="BS190" s="32"/>
    </row>
    <row r="191" spans="1:71">
      <c r="A191" s="57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18"/>
      <c r="AN191" s="18"/>
      <c r="AO191" s="47"/>
      <c r="AP191" s="47"/>
      <c r="AQ191" s="47"/>
      <c r="AR191" s="47"/>
      <c r="AS191" s="59"/>
      <c r="AT191" s="18"/>
      <c r="AU191" s="47"/>
      <c r="AV191" s="47"/>
      <c r="AW191" s="59"/>
      <c r="AX191" s="18"/>
      <c r="AY191" s="47"/>
      <c r="AZ191" s="70"/>
      <c r="BA191" s="47"/>
      <c r="BB191" s="47"/>
      <c r="BC191" s="47"/>
      <c r="BD191" s="47"/>
      <c r="BE191" s="47"/>
      <c r="BF191" s="47"/>
      <c r="BG191" s="47"/>
      <c r="BH191" s="59"/>
      <c r="BI191" s="18"/>
      <c r="BJ191" s="47"/>
      <c r="BK191" s="70"/>
      <c r="BL191" s="47"/>
      <c r="BS191" s="32"/>
    </row>
    <row r="192" spans="1:71">
      <c r="A192" s="57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18"/>
      <c r="AN192" s="18"/>
      <c r="AO192" s="47"/>
      <c r="AP192" s="47"/>
      <c r="AQ192" s="47"/>
      <c r="AR192" s="47"/>
      <c r="AS192" s="59"/>
      <c r="AT192" s="18"/>
      <c r="AU192" s="47"/>
      <c r="AV192" s="47"/>
      <c r="AW192" s="59"/>
      <c r="AX192" s="18"/>
      <c r="AY192" s="47"/>
      <c r="AZ192" s="70"/>
      <c r="BA192" s="47"/>
      <c r="BB192" s="47"/>
      <c r="BC192" s="47"/>
      <c r="BD192" s="47"/>
      <c r="BE192" s="47"/>
      <c r="BF192" s="47"/>
      <c r="BG192" s="47"/>
      <c r="BH192" s="59"/>
      <c r="BI192" s="18"/>
      <c r="BJ192" s="47"/>
      <c r="BK192" s="70"/>
      <c r="BL192" s="47"/>
      <c r="BS192" s="32"/>
    </row>
    <row r="193" spans="1:71">
      <c r="A193" s="57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18"/>
      <c r="AN193" s="18"/>
      <c r="AO193" s="47"/>
      <c r="AP193" s="47"/>
      <c r="AQ193" s="47"/>
      <c r="AR193" s="47"/>
      <c r="AS193" s="59"/>
      <c r="AT193" s="18"/>
      <c r="AU193" s="47"/>
      <c r="AV193" s="47"/>
      <c r="AW193" s="59"/>
      <c r="AX193" s="18"/>
      <c r="AY193" s="47"/>
      <c r="AZ193" s="70"/>
      <c r="BA193" s="47"/>
      <c r="BB193" s="47"/>
      <c r="BC193" s="47"/>
      <c r="BD193" s="47"/>
      <c r="BE193" s="47"/>
      <c r="BF193" s="47"/>
      <c r="BG193" s="47"/>
      <c r="BH193" s="59"/>
      <c r="BI193" s="18"/>
      <c r="BJ193" s="47"/>
      <c r="BK193" s="70"/>
      <c r="BL193" s="47"/>
      <c r="BS193" s="32"/>
    </row>
    <row r="194" spans="1:71">
      <c r="A194" s="57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18"/>
      <c r="AN194" s="18"/>
      <c r="AO194" s="47"/>
      <c r="AP194" s="47"/>
      <c r="AQ194" s="47"/>
      <c r="AR194" s="47"/>
      <c r="AS194" s="59"/>
      <c r="AT194" s="18"/>
      <c r="AU194" s="47"/>
      <c r="AV194" s="47"/>
      <c r="AW194" s="59"/>
      <c r="AX194" s="18"/>
      <c r="AY194" s="47"/>
      <c r="AZ194" s="70"/>
      <c r="BA194" s="47"/>
      <c r="BB194" s="47"/>
      <c r="BC194" s="47"/>
      <c r="BD194" s="47"/>
      <c r="BE194" s="47"/>
      <c r="BF194" s="47"/>
      <c r="BG194" s="47"/>
      <c r="BH194" s="59"/>
      <c r="BI194" s="18"/>
      <c r="BJ194" s="47"/>
      <c r="BK194" s="70"/>
      <c r="BL194" s="47"/>
      <c r="BS194" s="32"/>
    </row>
    <row r="195" spans="1:71">
      <c r="A195" s="57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18"/>
      <c r="AN195" s="18"/>
      <c r="AO195" s="47"/>
      <c r="AP195" s="47"/>
      <c r="AQ195" s="47"/>
      <c r="AR195" s="47"/>
      <c r="AS195" s="59"/>
      <c r="AT195" s="18"/>
      <c r="AU195" s="47"/>
      <c r="AV195" s="47"/>
      <c r="AW195" s="59"/>
      <c r="AX195" s="18"/>
      <c r="AY195" s="47"/>
      <c r="AZ195" s="70"/>
      <c r="BA195" s="47"/>
      <c r="BB195" s="47"/>
      <c r="BC195" s="47"/>
      <c r="BD195" s="47"/>
      <c r="BE195" s="47"/>
      <c r="BF195" s="47"/>
      <c r="BG195" s="47"/>
      <c r="BH195" s="59"/>
      <c r="BI195" s="18"/>
      <c r="BJ195" s="47"/>
      <c r="BK195" s="70"/>
      <c r="BL195" s="47"/>
      <c r="BS195" s="32"/>
    </row>
    <row r="196" spans="1:71">
      <c r="A196" s="57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18"/>
      <c r="AN196" s="18"/>
      <c r="AO196" s="47"/>
      <c r="AP196" s="47"/>
      <c r="AQ196" s="47"/>
      <c r="AR196" s="47"/>
      <c r="AS196" s="59"/>
      <c r="AT196" s="18"/>
      <c r="AU196" s="47"/>
      <c r="AV196" s="47"/>
      <c r="AW196" s="59"/>
      <c r="AX196" s="18"/>
      <c r="AY196" s="47"/>
      <c r="AZ196" s="70"/>
      <c r="BA196" s="47"/>
      <c r="BB196" s="47"/>
      <c r="BC196" s="47"/>
      <c r="BD196" s="47"/>
      <c r="BE196" s="47"/>
      <c r="BF196" s="47"/>
      <c r="BG196" s="47"/>
      <c r="BH196" s="59"/>
      <c r="BI196" s="18"/>
      <c r="BJ196" s="47"/>
      <c r="BK196" s="70"/>
      <c r="BL196" s="47"/>
      <c r="BS196" s="32"/>
    </row>
    <row r="197" spans="1:71">
      <c r="A197" s="57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18"/>
      <c r="AN197" s="18"/>
      <c r="AO197" s="47"/>
      <c r="AP197" s="47"/>
      <c r="AQ197" s="47"/>
      <c r="AR197" s="47"/>
      <c r="AS197" s="59"/>
      <c r="AT197" s="18"/>
      <c r="AU197" s="47"/>
      <c r="AV197" s="47"/>
      <c r="AW197" s="59"/>
      <c r="AX197" s="18"/>
      <c r="AY197" s="47"/>
      <c r="AZ197" s="70"/>
      <c r="BA197" s="47"/>
      <c r="BB197" s="47"/>
      <c r="BC197" s="47"/>
      <c r="BD197" s="47"/>
      <c r="BE197" s="47"/>
      <c r="BF197" s="47"/>
      <c r="BG197" s="47"/>
      <c r="BH197" s="59"/>
      <c r="BI197" s="18"/>
      <c r="BJ197" s="47"/>
      <c r="BK197" s="70"/>
      <c r="BL197" s="47"/>
      <c r="BS197" s="32"/>
    </row>
    <row r="198" spans="1:71">
      <c r="A198" s="57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18"/>
      <c r="AN198" s="18"/>
      <c r="AO198" s="47"/>
      <c r="AP198" s="47"/>
      <c r="AQ198" s="47"/>
      <c r="AR198" s="47"/>
      <c r="AS198" s="59"/>
      <c r="AT198" s="18"/>
      <c r="AU198" s="47"/>
      <c r="AV198" s="47"/>
      <c r="AW198" s="59"/>
      <c r="AX198" s="18"/>
      <c r="AY198" s="47"/>
      <c r="AZ198" s="70"/>
      <c r="BA198" s="47"/>
      <c r="BB198" s="47"/>
      <c r="BC198" s="47"/>
      <c r="BD198" s="47"/>
      <c r="BE198" s="47"/>
      <c r="BF198" s="47"/>
      <c r="BG198" s="47"/>
      <c r="BH198" s="59"/>
      <c r="BI198" s="18"/>
      <c r="BJ198" s="47"/>
      <c r="BK198" s="70"/>
      <c r="BL198" s="47"/>
      <c r="BS198" s="32"/>
    </row>
    <row r="199" spans="1:71">
      <c r="A199" s="57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18"/>
      <c r="AN199" s="18"/>
      <c r="AO199" s="47"/>
      <c r="AP199" s="47"/>
      <c r="AQ199" s="47"/>
      <c r="AR199" s="47"/>
      <c r="AS199" s="59"/>
      <c r="AT199" s="18"/>
      <c r="AU199" s="47"/>
      <c r="AV199" s="47"/>
      <c r="AW199" s="59"/>
      <c r="AX199" s="18"/>
      <c r="AY199" s="47"/>
      <c r="AZ199" s="70"/>
      <c r="BA199" s="47"/>
      <c r="BB199" s="47"/>
      <c r="BC199" s="47"/>
      <c r="BD199" s="47"/>
      <c r="BE199" s="47"/>
      <c r="BF199" s="47"/>
      <c r="BG199" s="47"/>
      <c r="BH199" s="59"/>
      <c r="BI199" s="18"/>
      <c r="BJ199" s="47"/>
      <c r="BK199" s="70"/>
      <c r="BL199" s="47"/>
      <c r="BS199" s="32"/>
    </row>
    <row r="200" spans="1:71">
      <c r="A200" s="57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18"/>
      <c r="AN200" s="18"/>
      <c r="AO200" s="47"/>
      <c r="AP200" s="47"/>
      <c r="AQ200" s="47"/>
      <c r="AR200" s="47"/>
      <c r="AS200" s="59"/>
      <c r="AT200" s="18"/>
      <c r="AU200" s="47"/>
      <c r="AV200" s="47"/>
      <c r="AW200" s="59"/>
      <c r="AX200" s="18"/>
      <c r="AY200" s="47"/>
      <c r="AZ200" s="70"/>
      <c r="BA200" s="47"/>
      <c r="BB200" s="47"/>
      <c r="BC200" s="47"/>
      <c r="BD200" s="47"/>
      <c r="BE200" s="47"/>
      <c r="BF200" s="47"/>
      <c r="BG200" s="47"/>
      <c r="BH200" s="59"/>
      <c r="BI200" s="18"/>
      <c r="BJ200" s="47"/>
      <c r="BK200" s="70"/>
      <c r="BL200" s="47"/>
      <c r="BS200" s="32"/>
    </row>
    <row r="201" spans="1:71">
      <c r="A201" s="57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18"/>
      <c r="AN201" s="18"/>
      <c r="AO201" s="47"/>
      <c r="AP201" s="47"/>
      <c r="AQ201" s="47"/>
      <c r="AR201" s="47"/>
      <c r="AS201" s="59"/>
      <c r="AT201" s="18"/>
      <c r="AU201" s="47"/>
      <c r="AV201" s="47"/>
      <c r="AW201" s="59"/>
      <c r="AX201" s="18"/>
      <c r="AY201" s="47"/>
      <c r="AZ201" s="70"/>
      <c r="BA201" s="47"/>
      <c r="BB201" s="47"/>
      <c r="BC201" s="47"/>
      <c r="BD201" s="47"/>
      <c r="BE201" s="47"/>
      <c r="BF201" s="47"/>
      <c r="BG201" s="47"/>
      <c r="BH201" s="59"/>
      <c r="BI201" s="18"/>
      <c r="BJ201" s="47"/>
      <c r="BK201" s="70"/>
      <c r="BL201" s="47"/>
      <c r="BS201" s="32"/>
    </row>
    <row r="202" spans="1:71">
      <c r="A202" s="57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18"/>
      <c r="AN202" s="18"/>
      <c r="AO202" s="47"/>
      <c r="AP202" s="47"/>
      <c r="AQ202" s="47"/>
      <c r="AR202" s="47"/>
      <c r="AS202" s="59"/>
      <c r="AT202" s="18"/>
      <c r="AU202" s="47"/>
      <c r="AV202" s="47"/>
      <c r="AW202" s="59"/>
      <c r="AX202" s="18"/>
      <c r="AY202" s="47"/>
      <c r="AZ202" s="70"/>
      <c r="BA202" s="47"/>
      <c r="BB202" s="47"/>
      <c r="BC202" s="47"/>
      <c r="BD202" s="47"/>
      <c r="BE202" s="47"/>
      <c r="BF202" s="47"/>
      <c r="BG202" s="47"/>
      <c r="BH202" s="59"/>
      <c r="BI202" s="18"/>
      <c r="BJ202" s="47"/>
      <c r="BK202" s="70"/>
      <c r="BL202" s="47"/>
      <c r="BS202" s="32"/>
    </row>
    <row r="203" spans="1:71">
      <c r="A203" s="57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18"/>
      <c r="AN203" s="18"/>
      <c r="AO203" s="47"/>
      <c r="AP203" s="47"/>
      <c r="AQ203" s="47"/>
      <c r="AR203" s="47"/>
      <c r="AS203" s="59"/>
      <c r="AT203" s="18"/>
      <c r="AU203" s="47"/>
      <c r="AV203" s="47"/>
      <c r="AW203" s="59"/>
      <c r="AX203" s="18"/>
      <c r="AY203" s="47"/>
      <c r="AZ203" s="70"/>
      <c r="BA203" s="47"/>
      <c r="BB203" s="47"/>
      <c r="BC203" s="47"/>
      <c r="BD203" s="47"/>
      <c r="BE203" s="47"/>
      <c r="BF203" s="47"/>
      <c r="BG203" s="47"/>
      <c r="BH203" s="59"/>
      <c r="BI203" s="18"/>
      <c r="BJ203" s="47"/>
      <c r="BK203" s="70"/>
      <c r="BL203" s="47"/>
      <c r="BS203" s="32"/>
    </row>
    <row r="204" spans="1:71">
      <c r="A204" s="57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18"/>
      <c r="AN204" s="18"/>
      <c r="AO204" s="47"/>
      <c r="AP204" s="47"/>
      <c r="AQ204" s="47"/>
      <c r="AR204" s="47"/>
      <c r="AS204" s="59"/>
      <c r="AT204" s="18"/>
      <c r="AU204" s="47"/>
      <c r="AV204" s="47"/>
      <c r="AW204" s="59"/>
      <c r="AX204" s="18"/>
      <c r="AY204" s="47"/>
      <c r="AZ204" s="70"/>
      <c r="BA204" s="47"/>
      <c r="BB204" s="47"/>
      <c r="BC204" s="47"/>
      <c r="BD204" s="47"/>
      <c r="BE204" s="47"/>
      <c r="BF204" s="47"/>
      <c r="BG204" s="47"/>
      <c r="BH204" s="59"/>
      <c r="BI204" s="18"/>
      <c r="BJ204" s="47"/>
      <c r="BK204" s="70"/>
      <c r="BL204" s="47"/>
      <c r="BS204" s="32"/>
    </row>
    <row r="205" spans="1:71">
      <c r="A205" s="57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18"/>
      <c r="AN205" s="18"/>
      <c r="AO205" s="47"/>
      <c r="AP205" s="47"/>
      <c r="AQ205" s="47"/>
      <c r="AR205" s="47"/>
      <c r="AS205" s="59"/>
      <c r="AT205" s="18"/>
      <c r="AU205" s="47"/>
      <c r="AV205" s="47"/>
      <c r="AW205" s="59"/>
      <c r="AX205" s="18"/>
      <c r="AY205" s="47"/>
      <c r="AZ205" s="70"/>
      <c r="BA205" s="47"/>
      <c r="BB205" s="47"/>
      <c r="BC205" s="47"/>
      <c r="BD205" s="47"/>
      <c r="BE205" s="47"/>
      <c r="BF205" s="47"/>
      <c r="BG205" s="47"/>
      <c r="BH205" s="59"/>
      <c r="BI205" s="18"/>
      <c r="BJ205" s="47"/>
      <c r="BK205" s="70"/>
      <c r="BL205" s="47"/>
      <c r="BS205" s="32"/>
    </row>
    <row r="206" spans="1:71">
      <c r="A206" s="57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18"/>
      <c r="AN206" s="18"/>
      <c r="AO206" s="47"/>
      <c r="AP206" s="47"/>
      <c r="AQ206" s="47"/>
      <c r="AR206" s="47"/>
      <c r="AS206" s="59"/>
      <c r="AT206" s="18"/>
      <c r="AU206" s="47"/>
      <c r="AV206" s="47"/>
      <c r="AW206" s="59"/>
      <c r="AX206" s="18"/>
      <c r="AY206" s="47"/>
      <c r="AZ206" s="70"/>
      <c r="BA206" s="47"/>
      <c r="BB206" s="47"/>
      <c r="BC206" s="47"/>
      <c r="BD206" s="47"/>
      <c r="BE206" s="47"/>
      <c r="BF206" s="47"/>
      <c r="BG206" s="47"/>
      <c r="BH206" s="59"/>
      <c r="BI206" s="18"/>
      <c r="BJ206" s="47"/>
      <c r="BK206" s="70"/>
      <c r="BL206" s="47"/>
      <c r="BS206" s="32"/>
    </row>
    <row r="207" spans="1:71">
      <c r="A207" s="57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18"/>
      <c r="AN207" s="18"/>
      <c r="AO207" s="47"/>
      <c r="AP207" s="47"/>
      <c r="AQ207" s="47"/>
      <c r="AR207" s="47"/>
      <c r="AS207" s="59"/>
      <c r="AT207" s="18"/>
      <c r="AU207" s="47"/>
      <c r="AV207" s="47"/>
      <c r="AW207" s="59"/>
      <c r="AX207" s="18"/>
      <c r="AY207" s="47"/>
      <c r="AZ207" s="70"/>
      <c r="BA207" s="47"/>
      <c r="BB207" s="47"/>
      <c r="BC207" s="47"/>
      <c r="BD207" s="47"/>
      <c r="BE207" s="47"/>
      <c r="BF207" s="47"/>
      <c r="BG207" s="47"/>
      <c r="BH207" s="59"/>
      <c r="BI207" s="18"/>
      <c r="BJ207" s="47"/>
      <c r="BK207" s="70"/>
      <c r="BL207" s="47"/>
      <c r="BS207" s="32"/>
    </row>
    <row r="208" spans="1:71">
      <c r="A208" s="57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18"/>
      <c r="AN208" s="18"/>
      <c r="AO208" s="47"/>
      <c r="AP208" s="47"/>
      <c r="AQ208" s="47"/>
      <c r="AR208" s="47"/>
      <c r="AS208" s="59"/>
      <c r="AT208" s="18"/>
      <c r="AU208" s="47"/>
      <c r="AV208" s="47"/>
      <c r="AW208" s="59"/>
      <c r="AX208" s="18"/>
      <c r="AY208" s="47"/>
      <c r="AZ208" s="70"/>
      <c r="BA208" s="47"/>
      <c r="BB208" s="47"/>
      <c r="BC208" s="47"/>
      <c r="BD208" s="47"/>
      <c r="BE208" s="47"/>
      <c r="BF208" s="47"/>
      <c r="BG208" s="47"/>
      <c r="BH208" s="59"/>
      <c r="BI208" s="18"/>
      <c r="BJ208" s="47"/>
      <c r="BK208" s="70"/>
      <c r="BL208" s="47"/>
      <c r="BS208" s="32"/>
    </row>
    <row r="209" spans="1:71">
      <c r="A209" s="57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18"/>
      <c r="AN209" s="18"/>
      <c r="AO209" s="47"/>
      <c r="AP209" s="47"/>
      <c r="AQ209" s="47"/>
      <c r="AR209" s="47"/>
      <c r="AS209" s="59"/>
      <c r="AT209" s="18"/>
      <c r="AU209" s="47"/>
      <c r="AV209" s="47"/>
      <c r="AW209" s="59"/>
      <c r="AX209" s="18"/>
      <c r="AY209" s="47"/>
      <c r="AZ209" s="70"/>
      <c r="BA209" s="47"/>
      <c r="BB209" s="47"/>
      <c r="BC209" s="47"/>
      <c r="BD209" s="47"/>
      <c r="BE209" s="47"/>
      <c r="BF209" s="47"/>
      <c r="BG209" s="47"/>
      <c r="BH209" s="59"/>
      <c r="BI209" s="18"/>
      <c r="BJ209" s="47"/>
      <c r="BK209" s="70"/>
      <c r="BL209" s="47"/>
      <c r="BS209" s="32"/>
    </row>
    <row r="210" spans="1:71">
      <c r="A210" s="57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18"/>
      <c r="AN210" s="18"/>
      <c r="AO210" s="47"/>
      <c r="AP210" s="47"/>
      <c r="AQ210" s="47"/>
      <c r="AR210" s="47"/>
      <c r="AS210" s="59"/>
      <c r="AT210" s="18"/>
      <c r="AU210" s="47"/>
      <c r="AV210" s="47"/>
      <c r="AW210" s="59"/>
      <c r="AX210" s="18"/>
      <c r="AY210" s="47"/>
      <c r="AZ210" s="70"/>
      <c r="BA210" s="47"/>
      <c r="BB210" s="47"/>
      <c r="BC210" s="47"/>
      <c r="BD210" s="47"/>
      <c r="BE210" s="47"/>
      <c r="BF210" s="47"/>
      <c r="BG210" s="47"/>
      <c r="BH210" s="59"/>
      <c r="BI210" s="18"/>
      <c r="BJ210" s="47"/>
      <c r="BK210" s="70"/>
      <c r="BL210" s="47"/>
      <c r="BS210" s="32"/>
    </row>
    <row r="211" spans="1:71">
      <c r="A211" s="57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18"/>
      <c r="AN211" s="18"/>
      <c r="AO211" s="47"/>
      <c r="AP211" s="47"/>
      <c r="AQ211" s="47"/>
      <c r="AR211" s="47"/>
      <c r="AS211" s="59"/>
      <c r="AT211" s="18"/>
      <c r="AU211" s="47"/>
      <c r="AV211" s="47"/>
      <c r="AW211" s="59"/>
      <c r="AX211" s="18"/>
      <c r="AY211" s="47"/>
      <c r="AZ211" s="70"/>
      <c r="BA211" s="47"/>
      <c r="BB211" s="47"/>
      <c r="BC211" s="47"/>
      <c r="BD211" s="47"/>
      <c r="BE211" s="47"/>
      <c r="BF211" s="47"/>
      <c r="BG211" s="47"/>
      <c r="BH211" s="59"/>
      <c r="BI211" s="18"/>
      <c r="BJ211" s="47"/>
      <c r="BK211" s="70"/>
      <c r="BL211" s="47"/>
      <c r="BS211" s="32"/>
    </row>
    <row r="212" spans="1:71">
      <c r="A212" s="57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18"/>
      <c r="AN212" s="18"/>
      <c r="AO212" s="47"/>
      <c r="AP212" s="47"/>
      <c r="AQ212" s="47"/>
      <c r="AR212" s="47"/>
      <c r="AS212" s="59"/>
      <c r="AT212" s="18"/>
      <c r="AU212" s="47"/>
      <c r="AV212" s="47"/>
      <c r="AW212" s="59"/>
      <c r="AX212" s="18"/>
      <c r="AY212" s="47"/>
      <c r="AZ212" s="70"/>
      <c r="BA212" s="47"/>
      <c r="BB212" s="47"/>
      <c r="BC212" s="47"/>
      <c r="BD212" s="47"/>
      <c r="BE212" s="47"/>
      <c r="BF212" s="47"/>
      <c r="BG212" s="47"/>
      <c r="BH212" s="59"/>
      <c r="BI212" s="18"/>
      <c r="BJ212" s="47"/>
      <c r="BK212" s="70"/>
      <c r="BL212" s="47"/>
      <c r="BS212" s="32"/>
    </row>
    <row r="213" spans="1:71">
      <c r="A213" s="57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18"/>
      <c r="AN213" s="18"/>
      <c r="AO213" s="47"/>
      <c r="AP213" s="47"/>
      <c r="AQ213" s="47"/>
      <c r="AR213" s="47"/>
      <c r="AS213" s="59"/>
      <c r="AT213" s="18"/>
      <c r="AU213" s="47"/>
      <c r="AV213" s="47"/>
      <c r="AW213" s="59"/>
      <c r="AX213" s="18"/>
      <c r="AY213" s="47"/>
      <c r="AZ213" s="70"/>
      <c r="BA213" s="47"/>
      <c r="BB213" s="47"/>
      <c r="BC213" s="47"/>
      <c r="BD213" s="47"/>
      <c r="BE213" s="47"/>
      <c r="BF213" s="47"/>
      <c r="BG213" s="47"/>
      <c r="BH213" s="59"/>
      <c r="BI213" s="18"/>
      <c r="BJ213" s="47"/>
      <c r="BK213" s="70"/>
      <c r="BL213" s="47"/>
      <c r="BS213" s="32"/>
    </row>
    <row r="214" spans="1:71">
      <c r="A214" s="57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18"/>
      <c r="AN214" s="18"/>
      <c r="AO214" s="47"/>
      <c r="AP214" s="47"/>
      <c r="AQ214" s="47"/>
      <c r="AR214" s="47"/>
      <c r="AS214" s="59"/>
      <c r="AT214" s="18"/>
      <c r="AU214" s="47"/>
      <c r="AV214" s="47"/>
      <c r="AW214" s="59"/>
      <c r="AX214" s="18"/>
      <c r="AY214" s="47"/>
      <c r="AZ214" s="70"/>
      <c r="BA214" s="47"/>
      <c r="BB214" s="47"/>
      <c r="BC214" s="47"/>
      <c r="BD214" s="47"/>
      <c r="BE214" s="47"/>
      <c r="BF214" s="47"/>
      <c r="BG214" s="47"/>
      <c r="BH214" s="59"/>
      <c r="BI214" s="18"/>
      <c r="BJ214" s="47"/>
      <c r="BK214" s="70"/>
      <c r="BL214" s="47"/>
      <c r="BS214" s="32"/>
    </row>
    <row r="215" spans="1:71">
      <c r="A215" s="57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18"/>
      <c r="AN215" s="18"/>
      <c r="AO215" s="47"/>
      <c r="AP215" s="47"/>
      <c r="AQ215" s="47"/>
      <c r="AR215" s="47"/>
      <c r="AS215" s="59"/>
      <c r="AT215" s="18"/>
      <c r="AU215" s="47"/>
      <c r="AV215" s="47"/>
      <c r="AW215" s="59"/>
      <c r="AX215" s="18"/>
      <c r="AY215" s="47"/>
      <c r="AZ215" s="70"/>
      <c r="BA215" s="47"/>
      <c r="BB215" s="47"/>
      <c r="BC215" s="47"/>
      <c r="BD215" s="47"/>
      <c r="BE215" s="47"/>
      <c r="BF215" s="47"/>
      <c r="BG215" s="47"/>
      <c r="BH215" s="59"/>
      <c r="BI215" s="18"/>
      <c r="BJ215" s="47"/>
      <c r="BK215" s="70"/>
      <c r="BL215" s="47"/>
      <c r="BS215" s="32"/>
    </row>
    <row r="216" spans="1:71">
      <c r="A216" s="57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18"/>
      <c r="AN216" s="18"/>
      <c r="AO216" s="47"/>
      <c r="AP216" s="47"/>
      <c r="AQ216" s="47"/>
      <c r="AR216" s="47"/>
      <c r="AS216" s="59"/>
      <c r="AT216" s="18"/>
      <c r="AU216" s="47"/>
      <c r="AV216" s="47"/>
      <c r="AW216" s="59"/>
      <c r="AX216" s="18"/>
      <c r="AY216" s="47"/>
      <c r="AZ216" s="70"/>
      <c r="BA216" s="47"/>
      <c r="BB216" s="47"/>
      <c r="BC216" s="47"/>
      <c r="BD216" s="47"/>
      <c r="BE216" s="47"/>
      <c r="BF216" s="47"/>
      <c r="BG216" s="47"/>
      <c r="BH216" s="59"/>
      <c r="BI216" s="18"/>
      <c r="BJ216" s="47"/>
      <c r="BK216" s="70"/>
      <c r="BL216" s="47"/>
      <c r="BS216" s="32"/>
    </row>
    <row r="217" spans="1:71">
      <c r="A217" s="57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18"/>
      <c r="AN217" s="18"/>
      <c r="AO217" s="47"/>
      <c r="AP217" s="47"/>
      <c r="AQ217" s="47"/>
      <c r="AR217" s="47"/>
      <c r="AS217" s="59"/>
      <c r="AT217" s="18"/>
      <c r="AU217" s="47"/>
      <c r="AV217" s="47"/>
      <c r="AW217" s="59"/>
      <c r="AX217" s="18"/>
      <c r="AY217" s="47"/>
      <c r="AZ217" s="70"/>
      <c r="BA217" s="47"/>
      <c r="BB217" s="47"/>
      <c r="BC217" s="47"/>
      <c r="BD217" s="47"/>
      <c r="BE217" s="47"/>
      <c r="BF217" s="47"/>
      <c r="BG217" s="47"/>
      <c r="BH217" s="59"/>
      <c r="BI217" s="18"/>
      <c r="BJ217" s="47"/>
      <c r="BK217" s="70"/>
      <c r="BL217" s="47"/>
      <c r="BS217" s="32"/>
    </row>
    <row r="218" spans="1:71">
      <c r="A218" s="57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18"/>
      <c r="AN218" s="18"/>
      <c r="AO218" s="47"/>
      <c r="AP218" s="47"/>
      <c r="AQ218" s="47"/>
      <c r="AR218" s="47"/>
      <c r="AS218" s="59"/>
      <c r="AT218" s="18"/>
      <c r="AU218" s="47"/>
      <c r="AV218" s="47"/>
      <c r="AW218" s="59"/>
      <c r="AX218" s="18"/>
      <c r="AY218" s="47"/>
      <c r="AZ218" s="70"/>
      <c r="BA218" s="47"/>
      <c r="BB218" s="47"/>
      <c r="BC218" s="47"/>
      <c r="BD218" s="47"/>
      <c r="BE218" s="47"/>
      <c r="BF218" s="47"/>
      <c r="BG218" s="47"/>
      <c r="BH218" s="59"/>
      <c r="BI218" s="18"/>
      <c r="BJ218" s="47"/>
      <c r="BK218" s="70"/>
      <c r="BL218" s="47"/>
      <c r="BS218" s="32"/>
    </row>
    <row r="219" spans="1:71">
      <c r="A219" s="57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18"/>
      <c r="AN219" s="18"/>
      <c r="AO219" s="47"/>
      <c r="AP219" s="47"/>
      <c r="AQ219" s="47"/>
      <c r="AR219" s="47"/>
      <c r="AS219" s="59"/>
      <c r="AT219" s="18"/>
      <c r="AU219" s="47"/>
      <c r="AV219" s="47"/>
      <c r="AW219" s="59"/>
      <c r="AX219" s="18"/>
      <c r="AY219" s="47"/>
      <c r="AZ219" s="70"/>
      <c r="BA219" s="47"/>
      <c r="BB219" s="47"/>
      <c r="BC219" s="47"/>
      <c r="BD219" s="47"/>
      <c r="BE219" s="47"/>
      <c r="BF219" s="47"/>
      <c r="BG219" s="47"/>
      <c r="BH219" s="59"/>
      <c r="BI219" s="18"/>
      <c r="BJ219" s="47"/>
      <c r="BK219" s="70"/>
      <c r="BL219" s="47"/>
      <c r="BS219" s="32"/>
    </row>
    <row r="220" spans="1:71">
      <c r="A220" s="57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18"/>
      <c r="AN220" s="18"/>
      <c r="AO220" s="47"/>
      <c r="AP220" s="47"/>
      <c r="AQ220" s="47"/>
      <c r="AR220" s="47"/>
      <c r="AS220" s="59"/>
      <c r="AT220" s="18"/>
      <c r="AU220" s="47"/>
      <c r="AV220" s="47"/>
      <c r="AW220" s="59"/>
      <c r="AX220" s="18"/>
      <c r="AY220" s="47"/>
      <c r="AZ220" s="70"/>
      <c r="BA220" s="47"/>
      <c r="BB220" s="47"/>
      <c r="BC220" s="47"/>
      <c r="BD220" s="47"/>
      <c r="BE220" s="47"/>
      <c r="BF220" s="47"/>
      <c r="BG220" s="47"/>
      <c r="BH220" s="59"/>
      <c r="BI220" s="18"/>
      <c r="BJ220" s="47"/>
      <c r="BK220" s="70"/>
      <c r="BL220" s="47"/>
      <c r="BS220" s="32"/>
    </row>
    <row r="221" spans="1:71">
      <c r="A221" s="57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18"/>
      <c r="AN221" s="18"/>
      <c r="AO221" s="47"/>
      <c r="AP221" s="47"/>
      <c r="AQ221" s="47"/>
      <c r="AR221" s="47"/>
      <c r="AS221" s="59"/>
      <c r="AT221" s="18"/>
      <c r="AU221" s="47"/>
      <c r="AV221" s="47"/>
      <c r="AW221" s="59"/>
      <c r="AX221" s="18"/>
      <c r="AY221" s="47"/>
      <c r="AZ221" s="70"/>
      <c r="BA221" s="47"/>
      <c r="BB221" s="47"/>
      <c r="BC221" s="47"/>
      <c r="BD221" s="47"/>
      <c r="BE221" s="47"/>
      <c r="BF221" s="47"/>
      <c r="BG221" s="47"/>
      <c r="BH221" s="59"/>
      <c r="BI221" s="18"/>
      <c r="BJ221" s="47"/>
      <c r="BK221" s="70"/>
      <c r="BL221" s="47"/>
      <c r="BS221" s="32"/>
    </row>
    <row r="222" spans="1:71">
      <c r="A222" s="57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18"/>
      <c r="AN222" s="18"/>
      <c r="AO222" s="47"/>
      <c r="AP222" s="47"/>
      <c r="AQ222" s="47"/>
      <c r="AR222" s="47"/>
      <c r="AS222" s="59"/>
      <c r="AT222" s="18"/>
      <c r="AU222" s="47"/>
      <c r="AV222" s="47"/>
      <c r="AW222" s="59"/>
      <c r="AX222" s="18"/>
      <c r="AY222" s="47"/>
      <c r="AZ222" s="70"/>
      <c r="BA222" s="47"/>
      <c r="BB222" s="47"/>
      <c r="BC222" s="47"/>
      <c r="BD222" s="47"/>
      <c r="BE222" s="47"/>
      <c r="BF222" s="47"/>
      <c r="BG222" s="47"/>
      <c r="BH222" s="59"/>
      <c r="BI222" s="18"/>
      <c r="BJ222" s="47"/>
      <c r="BK222" s="70"/>
      <c r="BL222" s="47"/>
      <c r="BS222" s="32"/>
    </row>
    <row r="223" spans="1:71">
      <c r="A223" s="57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18"/>
      <c r="AN223" s="18"/>
      <c r="AO223" s="47"/>
      <c r="AP223" s="47"/>
      <c r="AQ223" s="47"/>
      <c r="AR223" s="47"/>
      <c r="AS223" s="59"/>
      <c r="AT223" s="18"/>
      <c r="AU223" s="47"/>
      <c r="AV223" s="47"/>
      <c r="AW223" s="59"/>
      <c r="AX223" s="18"/>
      <c r="AY223" s="47"/>
      <c r="AZ223" s="70"/>
      <c r="BA223" s="47"/>
      <c r="BB223" s="47"/>
      <c r="BC223" s="47"/>
      <c r="BD223" s="47"/>
      <c r="BE223" s="47"/>
      <c r="BF223" s="47"/>
      <c r="BG223" s="47"/>
      <c r="BH223" s="59"/>
      <c r="BI223" s="18"/>
      <c r="BJ223" s="47"/>
      <c r="BK223" s="70"/>
      <c r="BL223" s="47"/>
      <c r="BS223" s="32"/>
    </row>
    <row r="224" spans="1:71">
      <c r="A224" s="57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18"/>
      <c r="AN224" s="18"/>
      <c r="AO224" s="47"/>
      <c r="AP224" s="47"/>
      <c r="AQ224" s="47"/>
      <c r="AR224" s="47"/>
      <c r="AS224" s="59"/>
      <c r="AT224" s="18"/>
      <c r="AU224" s="47"/>
      <c r="AV224" s="47"/>
      <c r="AW224" s="59"/>
      <c r="AX224" s="18"/>
      <c r="AY224" s="47"/>
      <c r="AZ224" s="70"/>
      <c r="BA224" s="47"/>
      <c r="BB224" s="47"/>
      <c r="BC224" s="47"/>
      <c r="BD224" s="47"/>
      <c r="BE224" s="47"/>
      <c r="BF224" s="47"/>
      <c r="BG224" s="47"/>
      <c r="BH224" s="59"/>
      <c r="BI224" s="18"/>
      <c r="BJ224" s="47"/>
      <c r="BK224" s="70"/>
      <c r="BL224" s="47"/>
      <c r="BS224" s="32"/>
    </row>
    <row r="225" spans="1:71">
      <c r="A225" s="57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18"/>
      <c r="AN225" s="18"/>
      <c r="AO225" s="47"/>
      <c r="AP225" s="47"/>
      <c r="AQ225" s="47"/>
      <c r="AR225" s="47"/>
      <c r="AS225" s="59"/>
      <c r="AT225" s="18"/>
      <c r="AU225" s="47"/>
      <c r="AV225" s="47"/>
      <c r="AW225" s="59"/>
      <c r="AX225" s="18"/>
      <c r="AY225" s="47"/>
      <c r="AZ225" s="70"/>
      <c r="BA225" s="47"/>
      <c r="BB225" s="47"/>
      <c r="BC225" s="47"/>
      <c r="BD225" s="47"/>
      <c r="BE225" s="47"/>
      <c r="BF225" s="47"/>
      <c r="BG225" s="47"/>
      <c r="BH225" s="59"/>
      <c r="BI225" s="18"/>
      <c r="BJ225" s="47"/>
      <c r="BK225" s="70"/>
      <c r="BL225" s="47"/>
      <c r="BS225" s="32"/>
    </row>
    <row r="226" spans="1:71">
      <c r="A226" s="57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18"/>
      <c r="AN226" s="18"/>
      <c r="AO226" s="47"/>
      <c r="AP226" s="47"/>
      <c r="AQ226" s="47"/>
      <c r="AR226" s="47"/>
      <c r="AS226" s="59"/>
      <c r="AT226" s="18"/>
      <c r="AU226" s="47"/>
      <c r="AV226" s="47"/>
      <c r="AW226" s="59"/>
      <c r="AX226" s="18"/>
      <c r="AY226" s="47"/>
      <c r="AZ226" s="70"/>
      <c r="BA226" s="47"/>
      <c r="BB226" s="47"/>
      <c r="BC226" s="47"/>
      <c r="BD226" s="47"/>
      <c r="BE226" s="47"/>
      <c r="BF226" s="47"/>
      <c r="BG226" s="47"/>
      <c r="BH226" s="59"/>
      <c r="BI226" s="18"/>
      <c r="BJ226" s="47"/>
      <c r="BK226" s="70"/>
      <c r="BL226" s="47"/>
      <c r="BS226" s="32"/>
    </row>
    <row r="227" spans="1:71">
      <c r="A227" s="57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18"/>
      <c r="AN227" s="18"/>
      <c r="AO227" s="47"/>
      <c r="AP227" s="47"/>
      <c r="AQ227" s="47"/>
      <c r="AR227" s="47"/>
      <c r="AS227" s="59"/>
      <c r="AT227" s="18"/>
      <c r="AU227" s="47"/>
      <c r="AV227" s="47"/>
      <c r="AW227" s="59"/>
      <c r="AX227" s="18"/>
      <c r="AY227" s="47"/>
      <c r="AZ227" s="70"/>
      <c r="BA227" s="47"/>
      <c r="BB227" s="47"/>
      <c r="BC227" s="47"/>
      <c r="BD227" s="47"/>
      <c r="BE227" s="47"/>
      <c r="BF227" s="47"/>
      <c r="BG227" s="47"/>
      <c r="BH227" s="59"/>
      <c r="BI227" s="18"/>
      <c r="BJ227" s="47"/>
      <c r="BK227" s="70"/>
      <c r="BL227" s="47"/>
      <c r="BS227" s="32"/>
    </row>
    <row r="228" spans="1:71">
      <c r="A228" s="57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18"/>
      <c r="AN228" s="18"/>
      <c r="AO228" s="47"/>
      <c r="AP228" s="47"/>
      <c r="AQ228" s="47"/>
      <c r="AR228" s="47"/>
      <c r="AS228" s="59"/>
      <c r="AT228" s="18"/>
      <c r="AU228" s="47"/>
      <c r="AV228" s="47"/>
      <c r="AW228" s="59"/>
      <c r="AX228" s="18"/>
      <c r="AY228" s="47"/>
      <c r="AZ228" s="70"/>
      <c r="BA228" s="47"/>
      <c r="BB228" s="47"/>
      <c r="BC228" s="47"/>
      <c r="BD228" s="47"/>
      <c r="BE228" s="47"/>
      <c r="BF228" s="47"/>
      <c r="BG228" s="47"/>
      <c r="BH228" s="59"/>
      <c r="BI228" s="18"/>
      <c r="BJ228" s="47"/>
      <c r="BK228" s="70"/>
      <c r="BL228" s="47"/>
      <c r="BS228" s="32"/>
    </row>
    <row r="229" spans="1:71">
      <c r="A229" s="57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18"/>
      <c r="AN229" s="18"/>
      <c r="AO229" s="47"/>
      <c r="AP229" s="47"/>
      <c r="AQ229" s="47"/>
      <c r="AR229" s="47"/>
      <c r="AS229" s="59"/>
      <c r="AT229" s="18"/>
      <c r="AU229" s="47"/>
      <c r="AV229" s="47"/>
      <c r="AW229" s="59"/>
      <c r="AX229" s="18"/>
      <c r="AY229" s="47"/>
      <c r="AZ229" s="70"/>
      <c r="BA229" s="47"/>
      <c r="BB229" s="47"/>
      <c r="BC229" s="47"/>
      <c r="BD229" s="47"/>
      <c r="BE229" s="47"/>
      <c r="BF229" s="47"/>
      <c r="BG229" s="47"/>
      <c r="BH229" s="59"/>
      <c r="BI229" s="18"/>
      <c r="BJ229" s="47"/>
      <c r="BK229" s="70"/>
      <c r="BL229" s="47"/>
      <c r="BS229" s="32"/>
    </row>
    <row r="230" spans="1:71">
      <c r="A230" s="57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18"/>
      <c r="AN230" s="18"/>
      <c r="AO230" s="47"/>
      <c r="AP230" s="47"/>
      <c r="AQ230" s="47"/>
      <c r="AR230" s="47"/>
      <c r="AS230" s="59"/>
      <c r="AT230" s="18"/>
      <c r="AU230" s="47"/>
      <c r="AV230" s="47"/>
      <c r="AW230" s="59"/>
      <c r="AX230" s="18"/>
      <c r="AY230" s="47"/>
      <c r="AZ230" s="70"/>
      <c r="BA230" s="47"/>
      <c r="BB230" s="47"/>
      <c r="BC230" s="47"/>
      <c r="BD230" s="47"/>
      <c r="BE230" s="47"/>
      <c r="BF230" s="47"/>
      <c r="BG230" s="47"/>
      <c r="BH230" s="59"/>
      <c r="BI230" s="18"/>
      <c r="BJ230" s="47"/>
      <c r="BK230" s="70"/>
      <c r="BL230" s="47"/>
      <c r="BS230" s="32"/>
    </row>
    <row r="231" spans="1:71">
      <c r="A231" s="57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18"/>
      <c r="AN231" s="18"/>
      <c r="AO231" s="47"/>
      <c r="AP231" s="47"/>
      <c r="AQ231" s="47"/>
      <c r="AR231" s="47"/>
      <c r="AS231" s="59"/>
      <c r="AT231" s="18"/>
      <c r="AU231" s="47"/>
      <c r="AV231" s="47"/>
      <c r="AW231" s="59"/>
      <c r="AX231" s="18"/>
      <c r="AY231" s="47"/>
      <c r="AZ231" s="70"/>
      <c r="BA231" s="47"/>
      <c r="BB231" s="47"/>
      <c r="BC231" s="47"/>
      <c r="BD231" s="47"/>
      <c r="BE231" s="47"/>
      <c r="BF231" s="47"/>
      <c r="BG231" s="47"/>
      <c r="BH231" s="59"/>
      <c r="BI231" s="18"/>
      <c r="BJ231" s="47"/>
      <c r="BK231" s="70"/>
      <c r="BL231" s="47"/>
      <c r="BS231" s="32"/>
    </row>
    <row r="232" spans="1:71">
      <c r="A232" s="57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18"/>
      <c r="AN232" s="18"/>
      <c r="AO232" s="47"/>
      <c r="AP232" s="47"/>
      <c r="AQ232" s="47"/>
      <c r="AR232" s="47"/>
      <c r="AS232" s="59"/>
      <c r="AT232" s="18"/>
      <c r="AU232" s="47"/>
      <c r="AV232" s="47"/>
      <c r="AW232" s="59"/>
      <c r="AX232" s="18"/>
      <c r="AY232" s="47"/>
      <c r="AZ232" s="70"/>
      <c r="BA232" s="47"/>
      <c r="BB232" s="47"/>
      <c r="BC232" s="47"/>
      <c r="BD232" s="47"/>
      <c r="BE232" s="47"/>
      <c r="BF232" s="47"/>
      <c r="BG232" s="47"/>
      <c r="BH232" s="59"/>
      <c r="BI232" s="18"/>
      <c r="BJ232" s="47"/>
      <c r="BK232" s="70"/>
      <c r="BL232" s="47"/>
      <c r="BS232" s="32"/>
    </row>
    <row r="233" spans="1:71">
      <c r="A233" s="57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18"/>
      <c r="AN233" s="18"/>
      <c r="AO233" s="47"/>
      <c r="AP233" s="47"/>
      <c r="AQ233" s="47"/>
      <c r="AR233" s="47"/>
      <c r="AS233" s="59"/>
      <c r="AT233" s="18"/>
      <c r="AU233" s="47"/>
      <c r="AV233" s="47"/>
      <c r="AW233" s="59"/>
      <c r="AX233" s="18"/>
      <c r="AY233" s="47"/>
      <c r="AZ233" s="70"/>
      <c r="BA233" s="47"/>
      <c r="BB233" s="47"/>
      <c r="BC233" s="47"/>
      <c r="BD233" s="47"/>
      <c r="BE233" s="47"/>
      <c r="BF233" s="47"/>
      <c r="BG233" s="47"/>
      <c r="BH233" s="59"/>
      <c r="BI233" s="18"/>
      <c r="BJ233" s="47"/>
      <c r="BK233" s="70"/>
      <c r="BL233" s="47"/>
      <c r="BS233" s="32"/>
    </row>
    <row r="234" spans="1:71">
      <c r="A234" s="57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18"/>
      <c r="AN234" s="18"/>
      <c r="AO234" s="47"/>
      <c r="AP234" s="47"/>
      <c r="AQ234" s="47"/>
      <c r="AR234" s="47"/>
      <c r="AS234" s="59"/>
      <c r="AT234" s="18"/>
      <c r="AU234" s="47"/>
      <c r="AV234" s="47"/>
      <c r="AW234" s="59"/>
      <c r="AX234" s="18"/>
      <c r="AY234" s="47"/>
      <c r="AZ234" s="70"/>
      <c r="BA234" s="47"/>
      <c r="BB234" s="47"/>
      <c r="BC234" s="47"/>
      <c r="BD234" s="47"/>
      <c r="BE234" s="47"/>
      <c r="BF234" s="47"/>
      <c r="BG234" s="47"/>
      <c r="BH234" s="59"/>
      <c r="BI234" s="18"/>
      <c r="BJ234" s="47"/>
      <c r="BK234" s="70"/>
      <c r="BL234" s="47"/>
      <c r="BS234" s="32"/>
    </row>
    <row r="235" spans="1:71">
      <c r="A235" s="57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18"/>
      <c r="AN235" s="18"/>
      <c r="AO235" s="47"/>
      <c r="AP235" s="47"/>
      <c r="AQ235" s="47"/>
      <c r="AR235" s="47"/>
      <c r="AS235" s="59"/>
      <c r="AT235" s="18"/>
      <c r="AU235" s="47"/>
      <c r="AV235" s="47"/>
      <c r="AW235" s="59"/>
      <c r="AX235" s="18"/>
      <c r="AY235" s="47"/>
      <c r="AZ235" s="70"/>
      <c r="BA235" s="47"/>
      <c r="BB235" s="47"/>
      <c r="BC235" s="47"/>
      <c r="BD235" s="47"/>
      <c r="BE235" s="47"/>
      <c r="BF235" s="47"/>
      <c r="BG235" s="47"/>
      <c r="BH235" s="59"/>
      <c r="BI235" s="18"/>
      <c r="BJ235" s="47"/>
      <c r="BK235" s="70"/>
      <c r="BL235" s="47"/>
      <c r="BS235" s="32"/>
    </row>
    <row r="236" spans="1:71">
      <c r="A236" s="57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18"/>
      <c r="AN236" s="18"/>
      <c r="AO236" s="47"/>
      <c r="AP236" s="47"/>
      <c r="AQ236" s="47"/>
      <c r="AR236" s="47"/>
      <c r="AS236" s="59"/>
      <c r="AT236" s="18"/>
      <c r="AU236" s="47"/>
      <c r="AV236" s="47"/>
      <c r="AW236" s="59"/>
      <c r="AX236" s="18"/>
      <c r="AY236" s="47"/>
      <c r="AZ236" s="70"/>
      <c r="BA236" s="47"/>
      <c r="BB236" s="47"/>
      <c r="BC236" s="47"/>
      <c r="BD236" s="47"/>
      <c r="BE236" s="47"/>
      <c r="BF236" s="47"/>
      <c r="BG236" s="47"/>
      <c r="BH236" s="59"/>
      <c r="BI236" s="18"/>
      <c r="BJ236" s="47"/>
      <c r="BK236" s="70"/>
      <c r="BL236" s="47"/>
      <c r="BS236" s="32"/>
    </row>
    <row r="237" spans="1:71">
      <c r="A237" s="57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18"/>
      <c r="AN237" s="18"/>
      <c r="AO237" s="47"/>
      <c r="AP237" s="47"/>
      <c r="AQ237" s="47"/>
      <c r="AR237" s="47"/>
      <c r="AS237" s="59"/>
      <c r="AT237" s="18"/>
      <c r="AU237" s="47"/>
      <c r="AV237" s="47"/>
      <c r="AW237" s="59"/>
      <c r="AX237" s="18"/>
      <c r="AY237" s="47"/>
      <c r="AZ237" s="70"/>
      <c r="BA237" s="47"/>
      <c r="BB237" s="47"/>
      <c r="BC237" s="47"/>
      <c r="BD237" s="47"/>
      <c r="BE237" s="47"/>
      <c r="BF237" s="47"/>
      <c r="BG237" s="47"/>
      <c r="BH237" s="59"/>
      <c r="BI237" s="18"/>
      <c r="BJ237" s="47"/>
      <c r="BK237" s="70"/>
      <c r="BL237" s="47"/>
      <c r="BS237" s="32"/>
    </row>
    <row r="238" spans="1:71">
      <c r="A238" s="57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18"/>
      <c r="AN238" s="18"/>
      <c r="AO238" s="47"/>
      <c r="AP238" s="47"/>
      <c r="AQ238" s="47"/>
      <c r="AR238" s="47"/>
      <c r="AS238" s="59"/>
      <c r="AT238" s="18"/>
      <c r="AU238" s="47"/>
      <c r="AV238" s="47"/>
      <c r="AW238" s="59"/>
      <c r="AX238" s="18"/>
      <c r="AY238" s="47"/>
      <c r="AZ238" s="70"/>
      <c r="BA238" s="47"/>
      <c r="BB238" s="47"/>
      <c r="BC238" s="47"/>
      <c r="BD238" s="47"/>
      <c r="BE238" s="47"/>
      <c r="BF238" s="47"/>
      <c r="BG238" s="47"/>
      <c r="BH238" s="59"/>
      <c r="BI238" s="18"/>
      <c r="BJ238" s="47"/>
      <c r="BK238" s="70"/>
      <c r="BL238" s="47"/>
      <c r="BS238" s="32"/>
    </row>
    <row r="239" spans="1:71">
      <c r="A239" s="57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18"/>
      <c r="AN239" s="18"/>
      <c r="AO239" s="47"/>
      <c r="AP239" s="47"/>
      <c r="AQ239" s="47"/>
      <c r="AR239" s="47"/>
      <c r="AS239" s="59"/>
      <c r="AT239" s="18"/>
      <c r="AU239" s="47"/>
      <c r="AV239" s="47"/>
      <c r="AW239" s="59"/>
      <c r="AX239" s="18"/>
      <c r="AY239" s="47"/>
      <c r="AZ239" s="70"/>
      <c r="BA239" s="47"/>
      <c r="BB239" s="47"/>
      <c r="BC239" s="47"/>
      <c r="BD239" s="47"/>
      <c r="BE239" s="47"/>
      <c r="BF239" s="47"/>
      <c r="BG239" s="47"/>
      <c r="BH239" s="59"/>
      <c r="BI239" s="18"/>
      <c r="BJ239" s="47"/>
      <c r="BK239" s="70"/>
      <c r="BL239" s="47"/>
      <c r="BS239" s="32"/>
    </row>
    <row r="240" spans="1:71">
      <c r="A240" s="57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18"/>
      <c r="AN240" s="18"/>
      <c r="AO240" s="47"/>
      <c r="AP240" s="47"/>
      <c r="AQ240" s="47"/>
      <c r="AR240" s="47"/>
      <c r="AS240" s="59"/>
      <c r="AT240" s="18"/>
      <c r="AU240" s="47"/>
      <c r="AV240" s="47"/>
      <c r="AW240" s="59"/>
      <c r="AX240" s="18"/>
      <c r="AY240" s="47"/>
      <c r="AZ240" s="70"/>
      <c r="BA240" s="47"/>
      <c r="BB240" s="47"/>
      <c r="BC240" s="47"/>
      <c r="BD240" s="47"/>
      <c r="BE240" s="47"/>
      <c r="BF240" s="47"/>
      <c r="BG240" s="47"/>
      <c r="BH240" s="59"/>
      <c r="BI240" s="18"/>
      <c r="BJ240" s="47"/>
      <c r="BK240" s="70"/>
      <c r="BL240" s="47"/>
      <c r="BS240" s="32"/>
    </row>
    <row r="241" spans="1:71">
      <c r="A241" s="57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18"/>
      <c r="AN241" s="18"/>
      <c r="AO241" s="47"/>
      <c r="AP241" s="47"/>
      <c r="AQ241" s="47"/>
      <c r="AR241" s="47"/>
      <c r="AS241" s="59"/>
      <c r="AT241" s="18"/>
      <c r="AU241" s="47"/>
      <c r="AV241" s="47"/>
      <c r="AW241" s="59"/>
      <c r="AX241" s="18"/>
      <c r="AY241" s="47"/>
      <c r="AZ241" s="70"/>
      <c r="BA241" s="47"/>
      <c r="BB241" s="47"/>
      <c r="BC241" s="47"/>
      <c r="BD241" s="47"/>
      <c r="BE241" s="47"/>
      <c r="BF241" s="47"/>
      <c r="BG241" s="47"/>
      <c r="BH241" s="59"/>
      <c r="BI241" s="18"/>
      <c r="BJ241" s="47"/>
      <c r="BK241" s="70"/>
      <c r="BL241" s="47"/>
      <c r="BS241" s="32"/>
    </row>
    <row r="242" spans="1:71">
      <c r="A242" s="57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18"/>
      <c r="AN242" s="18"/>
      <c r="AO242" s="47"/>
      <c r="AP242" s="47"/>
      <c r="AQ242" s="47"/>
      <c r="AR242" s="47"/>
      <c r="AS242" s="59"/>
      <c r="AT242" s="18"/>
      <c r="AU242" s="47"/>
      <c r="AV242" s="47"/>
      <c r="AW242" s="59"/>
      <c r="AX242" s="18"/>
      <c r="AY242" s="47"/>
      <c r="AZ242" s="70"/>
      <c r="BA242" s="47"/>
      <c r="BB242" s="47"/>
      <c r="BC242" s="47"/>
      <c r="BD242" s="47"/>
      <c r="BE242" s="47"/>
      <c r="BF242" s="47"/>
      <c r="BG242" s="47"/>
      <c r="BH242" s="59"/>
      <c r="BI242" s="18"/>
      <c r="BJ242" s="47"/>
      <c r="BK242" s="70"/>
      <c r="BL242" s="47"/>
      <c r="BS242" s="32"/>
    </row>
    <row r="243" spans="1:71">
      <c r="A243" s="57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18"/>
      <c r="AN243" s="18"/>
      <c r="AO243" s="47"/>
      <c r="AP243" s="47"/>
      <c r="AQ243" s="47"/>
      <c r="AR243" s="47"/>
      <c r="AS243" s="59"/>
      <c r="AT243" s="18"/>
      <c r="AU243" s="47"/>
      <c r="AV243" s="47"/>
      <c r="AW243" s="59"/>
      <c r="AX243" s="18"/>
      <c r="AY243" s="47"/>
      <c r="AZ243" s="70"/>
      <c r="BA243" s="47"/>
      <c r="BB243" s="47"/>
      <c r="BC243" s="47"/>
      <c r="BD243" s="47"/>
      <c r="BE243" s="47"/>
      <c r="BF243" s="47"/>
      <c r="BG243" s="47"/>
      <c r="BH243" s="59"/>
      <c r="BI243" s="18"/>
      <c r="BJ243" s="47"/>
      <c r="BK243" s="70"/>
      <c r="BL243" s="47"/>
      <c r="BS243" s="32"/>
    </row>
    <row r="244" spans="1:71">
      <c r="A244" s="57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18"/>
      <c r="AN244" s="18"/>
      <c r="AO244" s="47"/>
      <c r="AP244" s="47"/>
      <c r="AQ244" s="47"/>
      <c r="AR244" s="47"/>
      <c r="AS244" s="59"/>
      <c r="AT244" s="18"/>
      <c r="AU244" s="47"/>
      <c r="AV244" s="47"/>
      <c r="AW244" s="59"/>
      <c r="AX244" s="18"/>
      <c r="AY244" s="47"/>
      <c r="AZ244" s="70"/>
      <c r="BA244" s="47"/>
      <c r="BB244" s="47"/>
      <c r="BC244" s="47"/>
      <c r="BD244" s="47"/>
      <c r="BE244" s="47"/>
      <c r="BF244" s="47"/>
      <c r="BG244" s="47"/>
      <c r="BH244" s="59"/>
      <c r="BI244" s="18"/>
      <c r="BJ244" s="47"/>
      <c r="BK244" s="70"/>
      <c r="BL244" s="47"/>
      <c r="BS244" s="32"/>
    </row>
    <row r="245" spans="1:71">
      <c r="A245" s="57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18"/>
      <c r="AN245" s="18"/>
      <c r="AO245" s="47"/>
      <c r="AP245" s="47"/>
      <c r="AQ245" s="47"/>
      <c r="AR245" s="47"/>
      <c r="AS245" s="59"/>
      <c r="AT245" s="18"/>
      <c r="AU245" s="47"/>
      <c r="AV245" s="47"/>
      <c r="AW245" s="59"/>
      <c r="AX245" s="18"/>
      <c r="AY245" s="47"/>
      <c r="AZ245" s="70"/>
      <c r="BA245" s="47"/>
      <c r="BB245" s="47"/>
      <c r="BC245" s="47"/>
      <c r="BD245" s="47"/>
      <c r="BE245" s="47"/>
      <c r="BF245" s="47"/>
      <c r="BG245" s="47"/>
      <c r="BH245" s="59"/>
      <c r="BI245" s="18"/>
      <c r="BJ245" s="47"/>
      <c r="BK245" s="70"/>
      <c r="BL245" s="47"/>
      <c r="BS245" s="32"/>
    </row>
    <row r="246" spans="1:71">
      <c r="A246" s="57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18"/>
      <c r="AN246" s="18"/>
      <c r="AO246" s="47"/>
      <c r="AP246" s="47"/>
      <c r="AQ246" s="47"/>
      <c r="AR246" s="47"/>
      <c r="AS246" s="59"/>
      <c r="AT246" s="18"/>
      <c r="AU246" s="47"/>
      <c r="AV246" s="47"/>
      <c r="AW246" s="59"/>
      <c r="AX246" s="18"/>
      <c r="AY246" s="47"/>
      <c r="AZ246" s="70"/>
      <c r="BA246" s="47"/>
      <c r="BB246" s="47"/>
      <c r="BC246" s="47"/>
      <c r="BD246" s="47"/>
      <c r="BE246" s="47"/>
      <c r="BF246" s="47"/>
      <c r="BG246" s="47"/>
      <c r="BH246" s="59"/>
      <c r="BI246" s="18"/>
      <c r="BJ246" s="47"/>
      <c r="BK246" s="70"/>
      <c r="BL246" s="47"/>
      <c r="BS246" s="32"/>
    </row>
    <row r="247" spans="1:71">
      <c r="A247" s="57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18"/>
      <c r="AN247" s="18"/>
      <c r="AO247" s="47"/>
      <c r="AP247" s="47"/>
      <c r="AQ247" s="47"/>
      <c r="AR247" s="47"/>
      <c r="AS247" s="59"/>
      <c r="AT247" s="18"/>
      <c r="AU247" s="47"/>
      <c r="AV247" s="47"/>
      <c r="AW247" s="59"/>
      <c r="AX247" s="18"/>
      <c r="AY247" s="47"/>
      <c r="AZ247" s="70"/>
      <c r="BA247" s="47"/>
      <c r="BB247" s="47"/>
      <c r="BC247" s="47"/>
      <c r="BD247" s="47"/>
      <c r="BE247" s="47"/>
      <c r="BF247" s="47"/>
      <c r="BG247" s="47"/>
      <c r="BH247" s="59"/>
      <c r="BI247" s="18"/>
      <c r="BJ247" s="47"/>
      <c r="BK247" s="70"/>
      <c r="BL247" s="47"/>
      <c r="BS247" s="32"/>
    </row>
    <row r="248" spans="1:71">
      <c r="A248" s="57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18"/>
      <c r="AN248" s="18"/>
      <c r="AO248" s="47"/>
      <c r="AP248" s="47"/>
      <c r="AQ248" s="47"/>
      <c r="AR248" s="47"/>
      <c r="AS248" s="59"/>
      <c r="AT248" s="18"/>
      <c r="AU248" s="47"/>
      <c r="AV248" s="47"/>
      <c r="AW248" s="59"/>
      <c r="AX248" s="18"/>
      <c r="AY248" s="47"/>
      <c r="AZ248" s="70"/>
      <c r="BA248" s="47"/>
      <c r="BB248" s="47"/>
      <c r="BC248" s="47"/>
      <c r="BD248" s="47"/>
      <c r="BE248" s="47"/>
      <c r="BF248" s="47"/>
      <c r="BG248" s="47"/>
      <c r="BH248" s="59"/>
      <c r="BI248" s="18"/>
      <c r="BJ248" s="47"/>
      <c r="BK248" s="70"/>
      <c r="BL248" s="47"/>
      <c r="BS248" s="32"/>
    </row>
    <row r="249" spans="1:71">
      <c r="A249" s="57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18"/>
      <c r="AN249" s="18"/>
      <c r="AO249" s="47"/>
      <c r="AP249" s="47"/>
      <c r="AQ249" s="47"/>
      <c r="AR249" s="47"/>
      <c r="AS249" s="59"/>
      <c r="AT249" s="18"/>
      <c r="AU249" s="47"/>
      <c r="AV249" s="47"/>
      <c r="AW249" s="59"/>
      <c r="AX249" s="18"/>
      <c r="AY249" s="47"/>
      <c r="AZ249" s="70"/>
      <c r="BA249" s="47"/>
      <c r="BB249" s="47"/>
      <c r="BC249" s="47"/>
      <c r="BD249" s="47"/>
      <c r="BE249" s="47"/>
      <c r="BF249" s="47"/>
      <c r="BG249" s="47"/>
      <c r="BH249" s="59"/>
      <c r="BI249" s="18"/>
      <c r="BJ249" s="47"/>
      <c r="BK249" s="70"/>
      <c r="BL249" s="47"/>
      <c r="BS249" s="32"/>
    </row>
    <row r="250" spans="1:71">
      <c r="A250" s="57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18"/>
      <c r="AN250" s="18"/>
      <c r="AO250" s="47"/>
      <c r="AP250" s="47"/>
      <c r="AQ250" s="47"/>
      <c r="AR250" s="47"/>
      <c r="AS250" s="59"/>
      <c r="AT250" s="18"/>
      <c r="AU250" s="47"/>
      <c r="AV250" s="47"/>
      <c r="AW250" s="59"/>
      <c r="AX250" s="18"/>
      <c r="AY250" s="47"/>
      <c r="AZ250" s="70"/>
      <c r="BA250" s="47"/>
      <c r="BB250" s="47"/>
      <c r="BC250" s="47"/>
      <c r="BD250" s="47"/>
      <c r="BE250" s="47"/>
      <c r="BF250" s="47"/>
      <c r="BG250" s="47"/>
      <c r="BH250" s="59"/>
      <c r="BI250" s="18"/>
      <c r="BJ250" s="47"/>
      <c r="BK250" s="70"/>
      <c r="BL250" s="47"/>
      <c r="BS250" s="32"/>
    </row>
    <row r="251" spans="1:71">
      <c r="A251" s="57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18"/>
      <c r="AN251" s="18"/>
      <c r="AO251" s="47"/>
      <c r="AP251" s="47"/>
      <c r="AQ251" s="47"/>
      <c r="AR251" s="47"/>
      <c r="AS251" s="59"/>
      <c r="AT251" s="18"/>
      <c r="AU251" s="47"/>
      <c r="AV251" s="47"/>
      <c r="AW251" s="59"/>
      <c r="AX251" s="18"/>
      <c r="AY251" s="47"/>
      <c r="AZ251" s="70"/>
      <c r="BA251" s="47"/>
      <c r="BB251" s="47"/>
      <c r="BC251" s="47"/>
      <c r="BD251" s="47"/>
      <c r="BE251" s="47"/>
      <c r="BF251" s="47"/>
      <c r="BG251" s="47"/>
      <c r="BH251" s="59"/>
      <c r="BI251" s="18"/>
      <c r="BJ251" s="47"/>
      <c r="BK251" s="70"/>
      <c r="BL251" s="47"/>
      <c r="BS251" s="32"/>
    </row>
    <row r="252" spans="1:71">
      <c r="A252" s="57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18"/>
      <c r="AN252" s="18"/>
      <c r="AO252" s="47"/>
      <c r="AP252" s="47"/>
      <c r="AQ252" s="47"/>
      <c r="AR252" s="47"/>
      <c r="AS252" s="59"/>
      <c r="AT252" s="18"/>
      <c r="AU252" s="47"/>
      <c r="AV252" s="47"/>
      <c r="AW252" s="59"/>
      <c r="AX252" s="18"/>
      <c r="AY252" s="47"/>
      <c r="AZ252" s="70"/>
      <c r="BA252" s="47"/>
      <c r="BB252" s="47"/>
      <c r="BC252" s="47"/>
      <c r="BD252" s="47"/>
      <c r="BE252" s="47"/>
      <c r="BF252" s="47"/>
      <c r="BG252" s="47"/>
      <c r="BH252" s="59"/>
      <c r="BI252" s="18"/>
      <c r="BJ252" s="47"/>
      <c r="BK252" s="70"/>
      <c r="BL252" s="47"/>
      <c r="BS252" s="32"/>
    </row>
    <row r="253" spans="1:71">
      <c r="A253" s="57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18"/>
      <c r="AN253" s="18"/>
      <c r="AO253" s="47"/>
      <c r="AP253" s="47"/>
      <c r="AQ253" s="47"/>
      <c r="AR253" s="47"/>
      <c r="AS253" s="59"/>
      <c r="AT253" s="18"/>
      <c r="AU253" s="47"/>
      <c r="AV253" s="47"/>
      <c r="AW253" s="59"/>
      <c r="AX253" s="18"/>
      <c r="AY253" s="47"/>
      <c r="AZ253" s="70"/>
      <c r="BA253" s="47"/>
      <c r="BB253" s="47"/>
      <c r="BC253" s="47"/>
      <c r="BD253" s="47"/>
      <c r="BE253" s="47"/>
      <c r="BF253" s="47"/>
      <c r="BG253" s="47"/>
      <c r="BH253" s="59"/>
      <c r="BI253" s="18"/>
      <c r="BJ253" s="47"/>
      <c r="BK253" s="70"/>
      <c r="BL253" s="47"/>
      <c r="BS253" s="32"/>
    </row>
    <row r="254" spans="1:71">
      <c r="A254" s="57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18"/>
      <c r="AN254" s="18"/>
      <c r="AO254" s="47"/>
      <c r="AP254" s="47"/>
      <c r="AQ254" s="47"/>
      <c r="AR254" s="47"/>
      <c r="AS254" s="59"/>
      <c r="AT254" s="18"/>
      <c r="AU254" s="47"/>
      <c r="AV254" s="47"/>
      <c r="AW254" s="59"/>
      <c r="AX254" s="18"/>
      <c r="AY254" s="47"/>
      <c r="AZ254" s="70"/>
      <c r="BA254" s="47"/>
      <c r="BB254" s="47"/>
      <c r="BC254" s="47"/>
      <c r="BD254" s="47"/>
      <c r="BE254" s="47"/>
      <c r="BF254" s="47"/>
      <c r="BG254" s="47"/>
      <c r="BH254" s="59"/>
      <c r="BI254" s="18"/>
      <c r="BJ254" s="47"/>
      <c r="BK254" s="70"/>
      <c r="BL254" s="47"/>
      <c r="BS254" s="32"/>
    </row>
    <row r="255" spans="1:71">
      <c r="A255" s="57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18"/>
      <c r="AN255" s="18"/>
      <c r="AO255" s="47"/>
      <c r="AP255" s="47"/>
      <c r="AQ255" s="47"/>
      <c r="AR255" s="47"/>
      <c r="AS255" s="59"/>
      <c r="AT255" s="18"/>
      <c r="AU255" s="47"/>
      <c r="AV255" s="47"/>
      <c r="AW255" s="59"/>
      <c r="AX255" s="18"/>
      <c r="AY255" s="47"/>
      <c r="AZ255" s="70"/>
      <c r="BA255" s="47"/>
      <c r="BB255" s="47"/>
      <c r="BC255" s="47"/>
      <c r="BD255" s="47"/>
      <c r="BE255" s="47"/>
      <c r="BF255" s="47"/>
      <c r="BG255" s="47"/>
      <c r="BH255" s="59"/>
      <c r="BI255" s="18"/>
      <c r="BJ255" s="47"/>
      <c r="BK255" s="70"/>
      <c r="BL255" s="47"/>
      <c r="BS255" s="32"/>
    </row>
    <row r="256" spans="1:71">
      <c r="A256" s="57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18"/>
      <c r="AN256" s="18"/>
      <c r="AO256" s="47"/>
      <c r="AP256" s="47"/>
      <c r="AQ256" s="47"/>
      <c r="AR256" s="47"/>
      <c r="AS256" s="59"/>
      <c r="AT256" s="18"/>
      <c r="AU256" s="47"/>
      <c r="AV256" s="47"/>
      <c r="AW256" s="59"/>
      <c r="AX256" s="18"/>
      <c r="AY256" s="47"/>
      <c r="AZ256" s="70"/>
      <c r="BA256" s="47"/>
      <c r="BB256" s="47"/>
      <c r="BC256" s="47"/>
      <c r="BD256" s="47"/>
      <c r="BE256" s="47"/>
      <c r="BF256" s="47"/>
      <c r="BG256" s="47"/>
      <c r="BH256" s="59"/>
      <c r="BI256" s="18"/>
      <c r="BJ256" s="47"/>
      <c r="BK256" s="70"/>
      <c r="BL256" s="47"/>
      <c r="BS256" s="32"/>
    </row>
    <row r="257" spans="1:71">
      <c r="A257" s="57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18"/>
      <c r="AN257" s="18"/>
      <c r="AO257" s="47"/>
      <c r="AP257" s="47"/>
      <c r="AQ257" s="47"/>
      <c r="AR257" s="47"/>
      <c r="AS257" s="59"/>
      <c r="AT257" s="18"/>
      <c r="AU257" s="47"/>
      <c r="AV257" s="47"/>
      <c r="AW257" s="59"/>
      <c r="AX257" s="18"/>
      <c r="AY257" s="47"/>
      <c r="AZ257" s="70"/>
      <c r="BA257" s="47"/>
      <c r="BB257" s="47"/>
      <c r="BC257" s="47"/>
      <c r="BD257" s="47"/>
      <c r="BE257" s="47"/>
      <c r="BF257" s="47"/>
      <c r="BG257" s="47"/>
      <c r="BH257" s="59"/>
      <c r="BI257" s="18"/>
      <c r="BJ257" s="47"/>
      <c r="BK257" s="70"/>
      <c r="BL257" s="47"/>
      <c r="BS257" s="32"/>
    </row>
    <row r="258" spans="1:71">
      <c r="A258" s="57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18"/>
      <c r="AN258" s="18"/>
      <c r="AO258" s="47"/>
      <c r="AP258" s="47"/>
      <c r="AQ258" s="47"/>
      <c r="AR258" s="47"/>
      <c r="AS258" s="59"/>
      <c r="AT258" s="18"/>
      <c r="AU258" s="47"/>
      <c r="AV258" s="47"/>
      <c r="AW258" s="59"/>
      <c r="AX258" s="18"/>
      <c r="AY258" s="47"/>
      <c r="AZ258" s="70"/>
      <c r="BA258" s="47"/>
      <c r="BB258" s="47"/>
      <c r="BC258" s="47"/>
      <c r="BD258" s="47"/>
      <c r="BE258" s="47"/>
      <c r="BF258" s="47"/>
      <c r="BG258" s="47"/>
      <c r="BH258" s="59"/>
      <c r="BI258" s="18"/>
      <c r="BJ258" s="47"/>
      <c r="BK258" s="70"/>
      <c r="BL258" s="47"/>
      <c r="BS258" s="32"/>
    </row>
    <row r="259" spans="1:71">
      <c r="A259" s="57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18"/>
      <c r="AN259" s="18"/>
      <c r="AO259" s="47"/>
      <c r="AP259" s="47"/>
      <c r="AQ259" s="47"/>
      <c r="AR259" s="47"/>
      <c r="AS259" s="59"/>
      <c r="AT259" s="18"/>
      <c r="AU259" s="47"/>
      <c r="AV259" s="47"/>
      <c r="AW259" s="59"/>
      <c r="AX259" s="18"/>
      <c r="AY259" s="47"/>
      <c r="AZ259" s="70"/>
      <c r="BA259" s="47"/>
      <c r="BB259" s="47"/>
      <c r="BC259" s="47"/>
      <c r="BD259" s="47"/>
      <c r="BE259" s="47"/>
      <c r="BF259" s="47"/>
      <c r="BG259" s="47"/>
      <c r="BH259" s="59"/>
      <c r="BI259" s="18"/>
      <c r="BJ259" s="47"/>
      <c r="BK259" s="70"/>
      <c r="BL259" s="47"/>
      <c r="BS259" s="32"/>
    </row>
    <row r="260" spans="1:71">
      <c r="A260" s="57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18"/>
      <c r="AN260" s="18"/>
      <c r="AO260" s="47"/>
      <c r="AP260" s="47"/>
      <c r="AQ260" s="47"/>
      <c r="AR260" s="47"/>
      <c r="AS260" s="59"/>
      <c r="AT260" s="18"/>
      <c r="AU260" s="47"/>
      <c r="AV260" s="47"/>
      <c r="AW260" s="59"/>
      <c r="AX260" s="18"/>
      <c r="AY260" s="47"/>
      <c r="AZ260" s="70"/>
      <c r="BA260" s="47"/>
      <c r="BB260" s="47"/>
      <c r="BC260" s="47"/>
      <c r="BD260" s="47"/>
      <c r="BE260" s="47"/>
      <c r="BF260" s="47"/>
      <c r="BG260" s="47"/>
      <c r="BH260" s="59"/>
      <c r="BI260" s="18"/>
      <c r="BJ260" s="47"/>
      <c r="BK260" s="70"/>
      <c r="BL260" s="47"/>
      <c r="BS260" s="32"/>
    </row>
    <row r="261" spans="1:71">
      <c r="A261" s="57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18"/>
      <c r="AN261" s="18"/>
      <c r="AO261" s="47"/>
      <c r="AP261" s="47"/>
      <c r="AQ261" s="47"/>
      <c r="AR261" s="47"/>
      <c r="AS261" s="59"/>
      <c r="AT261" s="18"/>
      <c r="AU261" s="47"/>
      <c r="AV261" s="47"/>
      <c r="AW261" s="59"/>
      <c r="AX261" s="18"/>
      <c r="AY261" s="47"/>
      <c r="AZ261" s="70"/>
      <c r="BA261" s="47"/>
      <c r="BB261" s="47"/>
      <c r="BC261" s="47"/>
      <c r="BD261" s="47"/>
      <c r="BE261" s="47"/>
      <c r="BF261" s="47"/>
      <c r="BG261" s="47"/>
      <c r="BH261" s="59"/>
      <c r="BI261" s="18"/>
      <c r="BJ261" s="47"/>
      <c r="BK261" s="70"/>
      <c r="BL261" s="47"/>
      <c r="BS261" s="32"/>
    </row>
    <row r="262" spans="1:71">
      <c r="A262" s="57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18"/>
      <c r="AN262" s="18"/>
      <c r="AO262" s="47"/>
      <c r="AP262" s="47"/>
      <c r="AQ262" s="47"/>
      <c r="AR262" s="47"/>
      <c r="AS262" s="59"/>
      <c r="AT262" s="18"/>
      <c r="AU262" s="47"/>
      <c r="AV262" s="47"/>
      <c r="AW262" s="59"/>
      <c r="AX262" s="18"/>
      <c r="AY262" s="47"/>
      <c r="AZ262" s="70"/>
      <c r="BA262" s="47"/>
      <c r="BB262" s="47"/>
      <c r="BC262" s="47"/>
      <c r="BD262" s="47"/>
      <c r="BE262" s="47"/>
      <c r="BF262" s="47"/>
      <c r="BG262" s="47"/>
      <c r="BH262" s="59"/>
      <c r="BI262" s="18"/>
      <c r="BJ262" s="47"/>
      <c r="BK262" s="70"/>
      <c r="BL262" s="47"/>
      <c r="BS262" s="32"/>
    </row>
    <row r="263" spans="1:71">
      <c r="A263" s="57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18"/>
      <c r="AN263" s="18"/>
      <c r="AO263" s="47"/>
      <c r="AP263" s="47"/>
      <c r="AQ263" s="47"/>
      <c r="AR263" s="47"/>
      <c r="AS263" s="59"/>
      <c r="AT263" s="18"/>
      <c r="AU263" s="47"/>
      <c r="AV263" s="47"/>
      <c r="AW263" s="59"/>
      <c r="AX263" s="18"/>
      <c r="AY263" s="47"/>
      <c r="AZ263" s="70"/>
      <c r="BA263" s="47"/>
      <c r="BB263" s="47"/>
      <c r="BC263" s="47"/>
      <c r="BD263" s="47"/>
      <c r="BE263" s="47"/>
      <c r="BF263" s="47"/>
      <c r="BG263" s="47"/>
      <c r="BH263" s="59"/>
      <c r="BI263" s="18"/>
      <c r="BJ263" s="47"/>
      <c r="BK263" s="70"/>
      <c r="BL263" s="47"/>
      <c r="BS263" s="32"/>
    </row>
    <row r="264" spans="1:71">
      <c r="A264" s="57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18"/>
      <c r="AN264" s="18"/>
      <c r="AO264" s="47"/>
      <c r="AP264" s="47"/>
      <c r="AQ264" s="47"/>
      <c r="AR264" s="47"/>
      <c r="AS264" s="59"/>
      <c r="AT264" s="18"/>
      <c r="AU264" s="47"/>
      <c r="AV264" s="47"/>
      <c r="AW264" s="59"/>
      <c r="AX264" s="18"/>
      <c r="AY264" s="47"/>
      <c r="AZ264" s="70"/>
      <c r="BA264" s="47"/>
      <c r="BB264" s="47"/>
      <c r="BC264" s="47"/>
      <c r="BD264" s="47"/>
      <c r="BE264" s="47"/>
      <c r="BF264" s="47"/>
      <c r="BG264" s="47"/>
      <c r="BH264" s="59"/>
      <c r="BI264" s="18"/>
      <c r="BJ264" s="47"/>
      <c r="BK264" s="70"/>
      <c r="BL264" s="47"/>
      <c r="BS264" s="32"/>
    </row>
    <row r="265" spans="1:71">
      <c r="A265" s="57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18"/>
      <c r="AN265" s="18"/>
      <c r="AO265" s="47"/>
      <c r="AP265" s="47"/>
      <c r="AQ265" s="47"/>
      <c r="AR265" s="47"/>
      <c r="AS265" s="59"/>
      <c r="AT265" s="18"/>
      <c r="AU265" s="47"/>
      <c r="AV265" s="47"/>
      <c r="AW265" s="59"/>
      <c r="AX265" s="18"/>
      <c r="AY265" s="47"/>
      <c r="AZ265" s="70"/>
      <c r="BA265" s="47"/>
      <c r="BB265" s="47"/>
      <c r="BC265" s="47"/>
      <c r="BD265" s="47"/>
      <c r="BE265" s="47"/>
      <c r="BF265" s="47"/>
      <c r="BG265" s="47"/>
      <c r="BH265" s="59"/>
      <c r="BI265" s="18"/>
      <c r="BJ265" s="47"/>
      <c r="BK265" s="70"/>
      <c r="BL265" s="47"/>
      <c r="BS265" s="32"/>
    </row>
    <row r="266" spans="1:71">
      <c r="A266" s="57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18"/>
      <c r="AN266" s="18"/>
      <c r="AO266" s="47"/>
      <c r="AP266" s="47"/>
      <c r="AQ266" s="47"/>
      <c r="AR266" s="47"/>
      <c r="AS266" s="59"/>
      <c r="AT266" s="18"/>
      <c r="AU266" s="47"/>
      <c r="AV266" s="47"/>
      <c r="AW266" s="59"/>
      <c r="AX266" s="18"/>
      <c r="AY266" s="47"/>
      <c r="AZ266" s="70"/>
      <c r="BA266" s="47"/>
      <c r="BB266" s="47"/>
      <c r="BC266" s="47"/>
      <c r="BD266" s="47"/>
      <c r="BE266" s="47"/>
      <c r="BF266" s="47"/>
      <c r="BG266" s="47"/>
      <c r="BH266" s="59"/>
      <c r="BI266" s="18"/>
      <c r="BJ266" s="47"/>
      <c r="BK266" s="70"/>
      <c r="BL266" s="47"/>
      <c r="BS266" s="32"/>
    </row>
    <row r="267" spans="1:71">
      <c r="A267" s="57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18"/>
      <c r="AN267" s="18"/>
      <c r="AO267" s="47"/>
      <c r="AP267" s="47"/>
      <c r="AQ267" s="47"/>
      <c r="AR267" s="47"/>
      <c r="AS267" s="59"/>
      <c r="AT267" s="18"/>
      <c r="AU267" s="47"/>
      <c r="AV267" s="47"/>
      <c r="AW267" s="59"/>
      <c r="AX267" s="18"/>
      <c r="AY267" s="47"/>
      <c r="AZ267" s="70"/>
      <c r="BA267" s="47"/>
      <c r="BB267" s="47"/>
      <c r="BC267" s="47"/>
      <c r="BD267" s="47"/>
      <c r="BE267" s="47"/>
      <c r="BF267" s="47"/>
      <c r="BG267" s="47"/>
      <c r="BH267" s="59"/>
      <c r="BI267" s="18"/>
      <c r="BJ267" s="47"/>
      <c r="BK267" s="70"/>
      <c r="BL267" s="47"/>
      <c r="BS267" s="32"/>
    </row>
    <row r="268" spans="1:71">
      <c r="A268" s="57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18"/>
      <c r="AN268" s="18"/>
      <c r="AO268" s="47"/>
      <c r="AP268" s="47"/>
      <c r="AQ268" s="47"/>
      <c r="AR268" s="47"/>
      <c r="AS268" s="59"/>
      <c r="AT268" s="18"/>
      <c r="AU268" s="47"/>
      <c r="AV268" s="47"/>
      <c r="AW268" s="59"/>
      <c r="AX268" s="18"/>
      <c r="AY268" s="47"/>
      <c r="AZ268" s="70"/>
      <c r="BA268" s="47"/>
      <c r="BB268" s="47"/>
      <c r="BC268" s="47"/>
      <c r="BD268" s="47"/>
      <c r="BE268" s="47"/>
      <c r="BF268" s="47"/>
      <c r="BG268" s="47"/>
      <c r="BH268" s="59"/>
      <c r="BI268" s="18"/>
      <c r="BJ268" s="47"/>
      <c r="BK268" s="70"/>
      <c r="BL268" s="47"/>
      <c r="BS268" s="32"/>
    </row>
    <row r="269" spans="1:71">
      <c r="A269" s="57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18"/>
      <c r="AN269" s="18"/>
      <c r="AO269" s="47"/>
      <c r="AP269" s="47"/>
      <c r="AQ269" s="47"/>
      <c r="AR269" s="47"/>
      <c r="AS269" s="59"/>
      <c r="AT269" s="18"/>
      <c r="AU269" s="47"/>
      <c r="AV269" s="47"/>
      <c r="AW269" s="59"/>
      <c r="AX269" s="18"/>
      <c r="AY269" s="47"/>
      <c r="AZ269" s="70"/>
      <c r="BA269" s="47"/>
      <c r="BB269" s="47"/>
      <c r="BC269" s="47"/>
      <c r="BD269" s="47"/>
      <c r="BE269" s="47"/>
      <c r="BF269" s="47"/>
      <c r="BG269" s="47"/>
      <c r="BH269" s="59"/>
      <c r="BI269" s="18"/>
      <c r="BJ269" s="47"/>
      <c r="BK269" s="70"/>
      <c r="BL269" s="47"/>
      <c r="BS269" s="32"/>
    </row>
    <row r="270" spans="1:71">
      <c r="A270" s="57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18"/>
      <c r="AN270" s="18"/>
      <c r="AO270" s="47"/>
      <c r="AP270" s="47"/>
      <c r="AQ270" s="47"/>
      <c r="AR270" s="47"/>
      <c r="AS270" s="59"/>
      <c r="AT270" s="18"/>
      <c r="AU270" s="47"/>
      <c r="AV270" s="47"/>
      <c r="AW270" s="59"/>
      <c r="AX270" s="18"/>
      <c r="AY270" s="47"/>
      <c r="AZ270" s="70"/>
      <c r="BA270" s="47"/>
      <c r="BB270" s="47"/>
      <c r="BC270" s="47"/>
      <c r="BD270" s="47"/>
      <c r="BE270" s="47"/>
      <c r="BF270" s="47"/>
      <c r="BG270" s="47"/>
      <c r="BH270" s="59"/>
      <c r="BI270" s="18"/>
      <c r="BJ270" s="47"/>
      <c r="BK270" s="70"/>
      <c r="BL270" s="47"/>
      <c r="BS270" s="32"/>
    </row>
    <row r="271" spans="1:71">
      <c r="A271" s="57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18"/>
      <c r="AN271" s="18"/>
      <c r="AO271" s="47"/>
      <c r="AP271" s="47"/>
      <c r="AQ271" s="47"/>
      <c r="AR271" s="47"/>
      <c r="AS271" s="59"/>
      <c r="AT271" s="18"/>
      <c r="AU271" s="47"/>
      <c r="AV271" s="47"/>
      <c r="AW271" s="59"/>
      <c r="AX271" s="18"/>
      <c r="AY271" s="47"/>
      <c r="AZ271" s="70"/>
      <c r="BA271" s="47"/>
      <c r="BB271" s="47"/>
      <c r="BC271" s="47"/>
      <c r="BD271" s="47"/>
      <c r="BE271" s="47"/>
      <c r="BF271" s="47"/>
      <c r="BG271" s="47"/>
      <c r="BH271" s="59"/>
      <c r="BI271" s="18"/>
      <c r="BJ271" s="47"/>
      <c r="BK271" s="70"/>
      <c r="BL271" s="47"/>
      <c r="BS271" s="32"/>
    </row>
    <row r="272" spans="1:71">
      <c r="A272" s="57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18"/>
      <c r="AN272" s="18"/>
      <c r="AO272" s="47"/>
      <c r="AP272" s="47"/>
      <c r="AQ272" s="47"/>
      <c r="AR272" s="47"/>
      <c r="AS272" s="59"/>
      <c r="AT272" s="18"/>
      <c r="AU272" s="47"/>
      <c r="AV272" s="47"/>
      <c r="AW272" s="59"/>
      <c r="AX272" s="18"/>
      <c r="AY272" s="47"/>
      <c r="AZ272" s="70"/>
      <c r="BA272" s="47"/>
      <c r="BB272" s="47"/>
      <c r="BC272" s="47"/>
      <c r="BD272" s="47"/>
      <c r="BE272" s="47"/>
      <c r="BF272" s="47"/>
      <c r="BG272" s="47"/>
      <c r="BH272" s="59"/>
      <c r="BI272" s="18"/>
      <c r="BJ272" s="47"/>
      <c r="BK272" s="70"/>
      <c r="BL272" s="47"/>
      <c r="BS272" s="32"/>
    </row>
    <row r="273" spans="1:71">
      <c r="A273" s="57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18"/>
      <c r="AN273" s="18"/>
      <c r="AO273" s="47"/>
      <c r="AP273" s="47"/>
      <c r="AQ273" s="47"/>
      <c r="AR273" s="47"/>
      <c r="AS273" s="59"/>
      <c r="AT273" s="18"/>
      <c r="AU273" s="47"/>
      <c r="AV273" s="47"/>
      <c r="AW273" s="59"/>
      <c r="AX273" s="18"/>
      <c r="AY273" s="47"/>
      <c r="AZ273" s="70"/>
      <c r="BA273" s="47"/>
      <c r="BB273" s="47"/>
      <c r="BC273" s="47"/>
      <c r="BD273" s="47"/>
      <c r="BE273" s="47"/>
      <c r="BF273" s="47"/>
      <c r="BG273" s="47"/>
      <c r="BH273" s="59"/>
      <c r="BI273" s="18"/>
      <c r="BJ273" s="47"/>
      <c r="BK273" s="70"/>
      <c r="BL273" s="47"/>
      <c r="BS273" s="32"/>
    </row>
    <row r="274" spans="1:71">
      <c r="A274" s="57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18"/>
      <c r="AN274" s="18"/>
      <c r="AO274" s="47"/>
      <c r="AP274" s="47"/>
      <c r="AQ274" s="47"/>
      <c r="AR274" s="47"/>
      <c r="AS274" s="59"/>
      <c r="AT274" s="18"/>
      <c r="AU274" s="47"/>
      <c r="AV274" s="47"/>
      <c r="AW274" s="59"/>
      <c r="AX274" s="18"/>
      <c r="AY274" s="47"/>
      <c r="AZ274" s="70"/>
      <c r="BA274" s="47"/>
      <c r="BB274" s="47"/>
      <c r="BC274" s="47"/>
      <c r="BD274" s="47"/>
      <c r="BE274" s="47"/>
      <c r="BF274" s="47"/>
      <c r="BG274" s="47"/>
      <c r="BH274" s="59"/>
      <c r="BI274" s="18"/>
      <c r="BJ274" s="47"/>
      <c r="BK274" s="70"/>
      <c r="BL274" s="47"/>
      <c r="BS274" s="32"/>
    </row>
    <row r="275" spans="1:71">
      <c r="A275" s="57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18"/>
      <c r="AN275" s="18"/>
      <c r="AO275" s="47"/>
      <c r="AP275" s="47"/>
      <c r="AQ275" s="47"/>
      <c r="AR275" s="47"/>
      <c r="AS275" s="59"/>
      <c r="AT275" s="18"/>
      <c r="AU275" s="47"/>
      <c r="AV275" s="47"/>
      <c r="AW275" s="59"/>
      <c r="AX275" s="18"/>
      <c r="AY275" s="47"/>
      <c r="AZ275" s="70"/>
      <c r="BA275" s="47"/>
      <c r="BB275" s="47"/>
      <c r="BC275" s="47"/>
      <c r="BD275" s="47"/>
      <c r="BE275" s="47"/>
      <c r="BF275" s="47"/>
      <c r="BG275" s="47"/>
      <c r="BH275" s="59"/>
      <c r="BI275" s="18"/>
      <c r="BJ275" s="47"/>
      <c r="BK275" s="70"/>
      <c r="BL275" s="47"/>
      <c r="BS275" s="32"/>
    </row>
    <row r="276" spans="1:71">
      <c r="A276" s="57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18"/>
      <c r="AN276" s="18"/>
      <c r="AO276" s="47"/>
      <c r="AP276" s="47"/>
      <c r="AQ276" s="47"/>
      <c r="AR276" s="47"/>
      <c r="AS276" s="59"/>
      <c r="AT276" s="18"/>
      <c r="AU276" s="47"/>
      <c r="AV276" s="47"/>
      <c r="AW276" s="59"/>
      <c r="AX276" s="18"/>
      <c r="AY276" s="47"/>
      <c r="AZ276" s="70"/>
      <c r="BA276" s="47"/>
      <c r="BB276" s="47"/>
      <c r="BC276" s="47"/>
      <c r="BD276" s="47"/>
      <c r="BE276" s="47"/>
      <c r="BF276" s="47"/>
      <c r="BG276" s="47"/>
      <c r="BH276" s="59"/>
      <c r="BI276" s="18"/>
      <c r="BJ276" s="47"/>
      <c r="BK276" s="70"/>
      <c r="BL276" s="47"/>
      <c r="BS276" s="32"/>
    </row>
    <row r="277" spans="1:71">
      <c r="A277" s="57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18"/>
      <c r="AN277" s="18"/>
      <c r="AO277" s="47"/>
      <c r="AP277" s="47"/>
      <c r="AQ277" s="47"/>
      <c r="AR277" s="47"/>
      <c r="AS277" s="59"/>
      <c r="AT277" s="18"/>
      <c r="AU277" s="47"/>
      <c r="AV277" s="47"/>
      <c r="AW277" s="59"/>
      <c r="AX277" s="18"/>
      <c r="AY277" s="47"/>
      <c r="AZ277" s="70"/>
      <c r="BA277" s="47"/>
      <c r="BB277" s="47"/>
      <c r="BC277" s="47"/>
      <c r="BD277" s="47"/>
      <c r="BE277" s="47"/>
      <c r="BF277" s="47"/>
      <c r="BG277" s="47"/>
      <c r="BH277" s="59"/>
      <c r="BI277" s="18"/>
      <c r="BJ277" s="47"/>
      <c r="BK277" s="70"/>
      <c r="BL277" s="47"/>
      <c r="BS277" s="32"/>
    </row>
    <row r="278" spans="1:71">
      <c r="A278" s="57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18"/>
      <c r="AN278" s="18"/>
      <c r="AO278" s="47"/>
      <c r="AP278" s="47"/>
      <c r="AQ278" s="47"/>
      <c r="AR278" s="47"/>
      <c r="AS278" s="59"/>
      <c r="AT278" s="18"/>
      <c r="AU278" s="47"/>
      <c r="AV278" s="47"/>
      <c r="AW278" s="59"/>
      <c r="AX278" s="18"/>
      <c r="AY278" s="47"/>
      <c r="AZ278" s="70"/>
      <c r="BA278" s="47"/>
      <c r="BB278" s="47"/>
      <c r="BC278" s="47"/>
      <c r="BD278" s="47"/>
      <c r="BE278" s="47"/>
      <c r="BF278" s="47"/>
      <c r="BG278" s="47"/>
      <c r="BH278" s="59"/>
      <c r="BI278" s="18"/>
      <c r="BJ278" s="47"/>
      <c r="BK278" s="70"/>
      <c r="BL278" s="47"/>
      <c r="BS278" s="32"/>
    </row>
    <row r="279" spans="1:71">
      <c r="A279" s="57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18"/>
      <c r="AN279" s="18"/>
      <c r="AO279" s="47"/>
      <c r="AP279" s="47"/>
      <c r="AQ279" s="47"/>
      <c r="AR279" s="47"/>
      <c r="AS279" s="59"/>
      <c r="AT279" s="18"/>
      <c r="AU279" s="47"/>
      <c r="AV279" s="47"/>
      <c r="AW279" s="59"/>
      <c r="AX279" s="18"/>
      <c r="AY279" s="47"/>
      <c r="AZ279" s="70"/>
      <c r="BA279" s="47"/>
      <c r="BB279" s="47"/>
      <c r="BC279" s="47"/>
      <c r="BD279" s="47"/>
      <c r="BE279" s="47"/>
      <c r="BF279" s="47"/>
      <c r="BG279" s="47"/>
      <c r="BH279" s="59"/>
      <c r="BI279" s="18"/>
      <c r="BJ279" s="47"/>
      <c r="BK279" s="70"/>
      <c r="BL279" s="47"/>
      <c r="BS279" s="32"/>
    </row>
    <row r="280" spans="1:71">
      <c r="A280" s="57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18"/>
      <c r="AN280" s="18"/>
      <c r="AO280" s="47"/>
      <c r="AP280" s="47"/>
      <c r="AQ280" s="47"/>
      <c r="AR280" s="47"/>
      <c r="AS280" s="59"/>
      <c r="AT280" s="18"/>
      <c r="AU280" s="47"/>
      <c r="AV280" s="47"/>
      <c r="AW280" s="59"/>
      <c r="AX280" s="18"/>
      <c r="AY280" s="47"/>
      <c r="AZ280" s="70"/>
      <c r="BA280" s="47"/>
      <c r="BB280" s="47"/>
      <c r="BC280" s="47"/>
      <c r="BD280" s="47"/>
      <c r="BE280" s="47"/>
      <c r="BF280" s="47"/>
      <c r="BG280" s="47"/>
      <c r="BH280" s="59"/>
      <c r="BI280" s="18"/>
      <c r="BJ280" s="47"/>
      <c r="BK280" s="70"/>
      <c r="BL280" s="47"/>
      <c r="BS280" s="32"/>
    </row>
    <row r="281" spans="1:71">
      <c r="A281" s="57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18"/>
      <c r="AN281" s="18"/>
      <c r="AO281" s="47"/>
      <c r="AP281" s="47"/>
      <c r="AQ281" s="47"/>
      <c r="AR281" s="47"/>
      <c r="AS281" s="59"/>
      <c r="AT281" s="18"/>
      <c r="AU281" s="47"/>
      <c r="AV281" s="47"/>
      <c r="AW281" s="59"/>
      <c r="AX281" s="18"/>
      <c r="AY281" s="47"/>
      <c r="AZ281" s="70"/>
      <c r="BA281" s="47"/>
      <c r="BB281" s="47"/>
      <c r="BC281" s="47"/>
      <c r="BD281" s="47"/>
      <c r="BE281" s="47"/>
      <c r="BF281" s="47"/>
      <c r="BG281" s="47"/>
      <c r="BH281" s="59"/>
      <c r="BI281" s="18"/>
      <c r="BJ281" s="47"/>
      <c r="BK281" s="70"/>
      <c r="BL281" s="47"/>
      <c r="BS281" s="32"/>
    </row>
    <row r="282" spans="1:71">
      <c r="A282" s="57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18"/>
      <c r="AN282" s="18"/>
      <c r="AO282" s="47"/>
      <c r="AP282" s="47"/>
      <c r="AQ282" s="47"/>
      <c r="AR282" s="47"/>
      <c r="AS282" s="59"/>
      <c r="AT282" s="18"/>
      <c r="AU282" s="47"/>
      <c r="AV282" s="47"/>
      <c r="AW282" s="59"/>
      <c r="AX282" s="18"/>
      <c r="AY282" s="47"/>
      <c r="AZ282" s="70"/>
      <c r="BA282" s="47"/>
      <c r="BB282" s="47"/>
      <c r="BC282" s="47"/>
      <c r="BD282" s="47"/>
      <c r="BE282" s="47"/>
      <c r="BF282" s="47"/>
      <c r="BG282" s="47"/>
      <c r="BH282" s="59"/>
      <c r="BI282" s="18"/>
      <c r="BJ282" s="47"/>
      <c r="BK282" s="70"/>
      <c r="BL282" s="47"/>
      <c r="BS282" s="32"/>
    </row>
    <row r="283" spans="1:71">
      <c r="A283" s="57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18"/>
      <c r="AN283" s="18"/>
      <c r="AO283" s="47"/>
      <c r="AP283" s="47"/>
      <c r="AQ283" s="47"/>
      <c r="AR283" s="47"/>
      <c r="AS283" s="59"/>
      <c r="AT283" s="18"/>
      <c r="AU283" s="47"/>
      <c r="AV283" s="47"/>
      <c r="AW283" s="59"/>
      <c r="AX283" s="18"/>
      <c r="AY283" s="47"/>
      <c r="AZ283" s="70"/>
      <c r="BA283" s="47"/>
      <c r="BB283" s="47"/>
      <c r="BC283" s="47"/>
      <c r="BD283" s="47"/>
      <c r="BE283" s="47"/>
      <c r="BF283" s="47"/>
      <c r="BG283" s="47"/>
      <c r="BH283" s="59"/>
      <c r="BI283" s="18"/>
      <c r="BJ283" s="47"/>
      <c r="BK283" s="70"/>
      <c r="BL283" s="47"/>
      <c r="BS283" s="32"/>
    </row>
    <row r="284" spans="1:71">
      <c r="A284" s="57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18"/>
      <c r="AN284" s="18"/>
      <c r="AO284" s="47"/>
      <c r="AP284" s="47"/>
      <c r="AQ284" s="47"/>
      <c r="AR284" s="47"/>
      <c r="AS284" s="59"/>
      <c r="AT284" s="18"/>
      <c r="AU284" s="47"/>
      <c r="AV284" s="47"/>
      <c r="AW284" s="59"/>
      <c r="AX284" s="18"/>
      <c r="AY284" s="47"/>
      <c r="AZ284" s="70"/>
      <c r="BA284" s="47"/>
      <c r="BB284" s="47"/>
      <c r="BC284" s="47"/>
      <c r="BD284" s="47"/>
      <c r="BE284" s="47"/>
      <c r="BF284" s="47"/>
      <c r="BG284" s="47"/>
      <c r="BH284" s="59"/>
      <c r="BI284" s="18"/>
      <c r="BJ284" s="47"/>
      <c r="BK284" s="70"/>
      <c r="BL284" s="47"/>
      <c r="BS284" s="32"/>
    </row>
    <row r="285" spans="1:71">
      <c r="A285" s="57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18"/>
      <c r="AN285" s="18"/>
      <c r="AO285" s="47"/>
      <c r="AP285" s="47"/>
      <c r="AQ285" s="47"/>
      <c r="AR285" s="47"/>
      <c r="AS285" s="59"/>
      <c r="AT285" s="18"/>
      <c r="AU285" s="47"/>
      <c r="AV285" s="47"/>
      <c r="AW285" s="59"/>
      <c r="AX285" s="18"/>
      <c r="AY285" s="47"/>
      <c r="AZ285" s="70"/>
      <c r="BA285" s="47"/>
      <c r="BB285" s="47"/>
      <c r="BC285" s="47"/>
      <c r="BD285" s="47"/>
      <c r="BE285" s="47"/>
      <c r="BF285" s="47"/>
      <c r="BG285" s="47"/>
      <c r="BH285" s="59"/>
      <c r="BI285" s="18"/>
      <c r="BJ285" s="47"/>
      <c r="BK285" s="70"/>
      <c r="BL285" s="47"/>
      <c r="BS285" s="32"/>
    </row>
    <row r="286" spans="1:71">
      <c r="A286" s="57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18"/>
      <c r="AN286" s="18"/>
      <c r="AO286" s="47"/>
      <c r="AP286" s="47"/>
      <c r="AQ286" s="47"/>
      <c r="AR286" s="47"/>
      <c r="AS286" s="59"/>
      <c r="AT286" s="18"/>
      <c r="AU286" s="47"/>
      <c r="AV286" s="47"/>
      <c r="AW286" s="59"/>
      <c r="AX286" s="18"/>
      <c r="AY286" s="47"/>
      <c r="AZ286" s="70"/>
      <c r="BA286" s="47"/>
      <c r="BB286" s="47"/>
      <c r="BC286" s="47"/>
      <c r="BD286" s="47"/>
      <c r="BE286" s="47"/>
      <c r="BF286" s="47"/>
      <c r="BG286" s="47"/>
      <c r="BH286" s="59"/>
      <c r="BI286" s="18"/>
      <c r="BJ286" s="47"/>
      <c r="BK286" s="70"/>
      <c r="BL286" s="47"/>
      <c r="BS286" s="32"/>
    </row>
    <row r="287" spans="1:71">
      <c r="A287" s="57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18"/>
      <c r="AN287" s="18"/>
      <c r="AO287" s="47"/>
      <c r="AP287" s="47"/>
      <c r="AQ287" s="47"/>
      <c r="AR287" s="47"/>
      <c r="AS287" s="59"/>
      <c r="AT287" s="18"/>
      <c r="AU287" s="47"/>
      <c r="AV287" s="47"/>
      <c r="AW287" s="59"/>
      <c r="AX287" s="18"/>
      <c r="AY287" s="47"/>
      <c r="AZ287" s="70"/>
      <c r="BA287" s="47"/>
      <c r="BB287" s="47"/>
      <c r="BC287" s="47"/>
      <c r="BD287" s="47"/>
      <c r="BE287" s="47"/>
      <c r="BF287" s="47"/>
      <c r="BG287" s="47"/>
      <c r="BH287" s="59"/>
      <c r="BI287" s="18"/>
      <c r="BJ287" s="47"/>
      <c r="BK287" s="70"/>
      <c r="BL287" s="47"/>
      <c r="BS287" s="32"/>
    </row>
    <row r="288" spans="1:71">
      <c r="A288" s="57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18"/>
      <c r="AN288" s="18"/>
      <c r="AO288" s="47"/>
      <c r="AP288" s="47"/>
      <c r="AQ288" s="47"/>
      <c r="AR288" s="47"/>
      <c r="AS288" s="59"/>
      <c r="AT288" s="18"/>
      <c r="AU288" s="47"/>
      <c r="AV288" s="47"/>
      <c r="AW288" s="59"/>
      <c r="AX288" s="18"/>
      <c r="AY288" s="47"/>
      <c r="AZ288" s="70"/>
      <c r="BA288" s="47"/>
      <c r="BB288" s="47"/>
      <c r="BC288" s="47"/>
      <c r="BD288" s="47"/>
      <c r="BE288" s="47"/>
      <c r="BF288" s="47"/>
      <c r="BG288" s="47"/>
      <c r="BH288" s="59"/>
      <c r="BI288" s="18"/>
      <c r="BJ288" s="47"/>
      <c r="BK288" s="70"/>
      <c r="BL288" s="47"/>
      <c r="BS288" s="32"/>
    </row>
    <row r="289" spans="1:71">
      <c r="A289" s="57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18"/>
      <c r="AN289" s="18"/>
      <c r="AO289" s="47"/>
      <c r="AP289" s="47"/>
      <c r="AQ289" s="47"/>
      <c r="AR289" s="47"/>
      <c r="AS289" s="59"/>
      <c r="AT289" s="18"/>
      <c r="AU289" s="47"/>
      <c r="AV289" s="47"/>
      <c r="AW289" s="59"/>
      <c r="AX289" s="18"/>
      <c r="AY289" s="47"/>
      <c r="AZ289" s="70"/>
      <c r="BA289" s="47"/>
      <c r="BB289" s="47"/>
      <c r="BC289" s="47"/>
      <c r="BD289" s="47"/>
      <c r="BE289" s="47"/>
      <c r="BF289" s="47"/>
      <c r="BG289" s="47"/>
      <c r="BH289" s="59"/>
      <c r="BI289" s="18"/>
      <c r="BJ289" s="47"/>
      <c r="BK289" s="70"/>
      <c r="BL289" s="47"/>
      <c r="BS289" s="32"/>
    </row>
    <row r="290" spans="1:71">
      <c r="A290" s="57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18"/>
      <c r="AN290" s="18"/>
      <c r="AO290" s="47"/>
      <c r="AP290" s="47"/>
      <c r="AQ290" s="47"/>
      <c r="AR290" s="47"/>
      <c r="AS290" s="59"/>
      <c r="AT290" s="18"/>
      <c r="AU290" s="47"/>
      <c r="AV290" s="47"/>
      <c r="AW290" s="59"/>
      <c r="AX290" s="18"/>
      <c r="AY290" s="47"/>
      <c r="AZ290" s="70"/>
      <c r="BA290" s="47"/>
      <c r="BB290" s="47"/>
      <c r="BC290" s="47"/>
      <c r="BD290" s="47"/>
      <c r="BE290" s="47"/>
      <c r="BF290" s="47"/>
      <c r="BG290" s="47"/>
      <c r="BH290" s="59"/>
      <c r="BI290" s="18"/>
      <c r="BJ290" s="47"/>
      <c r="BK290" s="70"/>
      <c r="BL290" s="47"/>
      <c r="BS290" s="32"/>
    </row>
    <row r="291" spans="1:71">
      <c r="A291" s="57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18"/>
      <c r="AN291" s="18"/>
      <c r="AO291" s="47"/>
      <c r="AP291" s="47"/>
      <c r="AQ291" s="47"/>
      <c r="AR291" s="47"/>
      <c r="AS291" s="59"/>
      <c r="AT291" s="18"/>
      <c r="AU291" s="47"/>
      <c r="AV291" s="47"/>
      <c r="AW291" s="59"/>
      <c r="AX291" s="18"/>
      <c r="AY291" s="47"/>
      <c r="AZ291" s="70"/>
      <c r="BA291" s="47"/>
      <c r="BB291" s="47"/>
      <c r="BC291" s="47"/>
      <c r="BD291" s="47"/>
      <c r="BE291" s="47"/>
      <c r="BF291" s="47"/>
      <c r="BG291" s="47"/>
      <c r="BH291" s="59"/>
      <c r="BI291" s="18"/>
      <c r="BJ291" s="47"/>
      <c r="BK291" s="70"/>
      <c r="BL291" s="47"/>
      <c r="BS291" s="32"/>
    </row>
    <row r="292" spans="1:71">
      <c r="A292" s="57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18"/>
      <c r="AN292" s="18"/>
      <c r="AO292" s="47"/>
      <c r="AP292" s="47"/>
      <c r="AQ292" s="47"/>
      <c r="AR292" s="47"/>
      <c r="AS292" s="59"/>
      <c r="AT292" s="18"/>
      <c r="AU292" s="47"/>
      <c r="AV292" s="47"/>
      <c r="AW292" s="59"/>
      <c r="AX292" s="18"/>
      <c r="AY292" s="47"/>
      <c r="AZ292" s="70"/>
      <c r="BA292" s="47"/>
      <c r="BB292" s="47"/>
      <c r="BC292" s="47"/>
      <c r="BD292" s="47"/>
      <c r="BE292" s="47"/>
      <c r="BF292" s="47"/>
      <c r="BG292" s="47"/>
      <c r="BH292" s="59"/>
      <c r="BI292" s="18"/>
      <c r="BJ292" s="47"/>
      <c r="BK292" s="70"/>
      <c r="BL292" s="47"/>
      <c r="BS292" s="32"/>
    </row>
    <row r="293" spans="1:71">
      <c r="A293" s="57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18"/>
      <c r="AN293" s="18"/>
      <c r="AO293" s="47"/>
      <c r="AP293" s="47"/>
      <c r="AQ293" s="47"/>
      <c r="AR293" s="47"/>
      <c r="AS293" s="59"/>
      <c r="AT293" s="18"/>
      <c r="AU293" s="47"/>
      <c r="AV293" s="47"/>
      <c r="AW293" s="59"/>
      <c r="AX293" s="18"/>
      <c r="AY293" s="47"/>
      <c r="AZ293" s="70"/>
      <c r="BA293" s="47"/>
      <c r="BB293" s="47"/>
      <c r="BC293" s="47"/>
      <c r="BD293" s="47"/>
      <c r="BE293" s="47"/>
      <c r="BF293" s="47"/>
      <c r="BG293" s="47"/>
      <c r="BH293" s="59"/>
      <c r="BI293" s="18"/>
      <c r="BJ293" s="47"/>
      <c r="BK293" s="70"/>
      <c r="BL293" s="47"/>
      <c r="BS293" s="32"/>
    </row>
    <row r="294" spans="1:71">
      <c r="A294" s="57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18"/>
      <c r="AN294" s="18"/>
      <c r="AO294" s="47"/>
      <c r="AP294" s="47"/>
      <c r="AQ294" s="47"/>
      <c r="AR294" s="47"/>
      <c r="AS294" s="59"/>
      <c r="AT294" s="18"/>
      <c r="AU294" s="47"/>
      <c r="AV294" s="47"/>
      <c r="AW294" s="59"/>
      <c r="AX294" s="18"/>
      <c r="AY294" s="47"/>
      <c r="AZ294" s="70"/>
      <c r="BA294" s="47"/>
      <c r="BB294" s="47"/>
      <c r="BC294" s="47"/>
      <c r="BD294" s="47"/>
      <c r="BE294" s="47"/>
      <c r="BF294" s="47"/>
      <c r="BG294" s="47"/>
      <c r="BH294" s="59"/>
      <c r="BI294" s="18"/>
      <c r="BJ294" s="47"/>
      <c r="BK294" s="70"/>
      <c r="BL294" s="47"/>
      <c r="BS294" s="32"/>
    </row>
    <row r="295" spans="1:71">
      <c r="A295" s="57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18"/>
      <c r="AN295" s="18"/>
      <c r="AO295" s="47"/>
      <c r="AP295" s="47"/>
      <c r="AQ295" s="47"/>
      <c r="AR295" s="47"/>
      <c r="AS295" s="59"/>
      <c r="AT295" s="18"/>
      <c r="AU295" s="47"/>
      <c r="AV295" s="47"/>
      <c r="AW295" s="59"/>
      <c r="AX295" s="18"/>
      <c r="AY295" s="47"/>
      <c r="AZ295" s="70"/>
      <c r="BA295" s="47"/>
      <c r="BB295" s="47"/>
      <c r="BC295" s="47"/>
      <c r="BD295" s="47"/>
      <c r="BE295" s="47"/>
      <c r="BF295" s="47"/>
      <c r="BG295" s="47"/>
      <c r="BH295" s="59"/>
      <c r="BI295" s="18"/>
      <c r="BJ295" s="47"/>
      <c r="BK295" s="70"/>
      <c r="BL295" s="47"/>
      <c r="BS295" s="32"/>
    </row>
    <row r="296" spans="1:71">
      <c r="A296" s="57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18"/>
      <c r="AN296" s="18"/>
      <c r="AO296" s="47"/>
      <c r="AP296" s="47"/>
      <c r="AQ296" s="47"/>
      <c r="AR296" s="47"/>
      <c r="AS296" s="59"/>
      <c r="AT296" s="18"/>
      <c r="AU296" s="47"/>
      <c r="AV296" s="47"/>
      <c r="AW296" s="59"/>
      <c r="AX296" s="18"/>
      <c r="AY296" s="47"/>
      <c r="AZ296" s="70"/>
      <c r="BA296" s="47"/>
      <c r="BB296" s="47"/>
      <c r="BC296" s="47"/>
      <c r="BD296" s="47"/>
      <c r="BE296" s="47"/>
      <c r="BF296" s="47"/>
      <c r="BG296" s="47"/>
      <c r="BH296" s="59"/>
      <c r="BI296" s="18"/>
      <c r="BJ296" s="47"/>
      <c r="BK296" s="70"/>
      <c r="BL296" s="47"/>
      <c r="BS296" s="32"/>
    </row>
    <row r="297" spans="1:71">
      <c r="A297" s="57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18"/>
      <c r="AN297" s="18"/>
      <c r="AO297" s="47"/>
      <c r="AP297" s="47"/>
      <c r="AQ297" s="47"/>
      <c r="AR297" s="47"/>
      <c r="AS297" s="59"/>
      <c r="AT297" s="18"/>
      <c r="AU297" s="47"/>
      <c r="AV297" s="47"/>
      <c r="AW297" s="59"/>
      <c r="AX297" s="18"/>
      <c r="AY297" s="47"/>
      <c r="AZ297" s="70"/>
      <c r="BA297" s="47"/>
      <c r="BB297" s="47"/>
      <c r="BC297" s="47"/>
      <c r="BD297" s="47"/>
      <c r="BE297" s="47"/>
      <c r="BF297" s="47"/>
      <c r="BG297" s="47"/>
      <c r="BH297" s="59"/>
      <c r="BI297" s="18"/>
      <c r="BJ297" s="47"/>
      <c r="BK297" s="70"/>
      <c r="BL297" s="47"/>
      <c r="BS297" s="32"/>
    </row>
    <row r="298" spans="1:71">
      <c r="A298" s="57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18"/>
      <c r="AN298" s="18"/>
      <c r="AO298" s="47"/>
      <c r="AP298" s="47"/>
      <c r="AQ298" s="47"/>
      <c r="AR298" s="47"/>
      <c r="AS298" s="59"/>
      <c r="AT298" s="18"/>
      <c r="AU298" s="47"/>
      <c r="AV298" s="47"/>
      <c r="AW298" s="59"/>
      <c r="AX298" s="18"/>
      <c r="AY298" s="47"/>
      <c r="AZ298" s="70"/>
      <c r="BA298" s="47"/>
      <c r="BB298" s="47"/>
      <c r="BC298" s="47"/>
      <c r="BD298" s="47"/>
      <c r="BE298" s="47"/>
      <c r="BF298" s="47"/>
      <c r="BG298" s="47"/>
      <c r="BH298" s="59"/>
      <c r="BI298" s="18"/>
      <c r="BJ298" s="47"/>
      <c r="BK298" s="70"/>
      <c r="BL298" s="47"/>
      <c r="BS298" s="32"/>
    </row>
    <row r="299" spans="1:71">
      <c r="A299" s="57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18"/>
      <c r="AN299" s="18"/>
      <c r="AO299" s="47"/>
      <c r="AP299" s="47"/>
      <c r="AQ299" s="47"/>
      <c r="AR299" s="47"/>
      <c r="AS299" s="59"/>
      <c r="AT299" s="18"/>
      <c r="AU299" s="47"/>
      <c r="AV299" s="47"/>
      <c r="AW299" s="59"/>
      <c r="AX299" s="18"/>
      <c r="AY299" s="47"/>
      <c r="AZ299" s="70"/>
      <c r="BA299" s="47"/>
      <c r="BB299" s="47"/>
      <c r="BC299" s="47"/>
      <c r="BD299" s="47"/>
      <c r="BE299" s="47"/>
      <c r="BF299" s="47"/>
      <c r="BG299" s="47"/>
      <c r="BH299" s="59"/>
      <c r="BI299" s="18"/>
      <c r="BJ299" s="47"/>
      <c r="BK299" s="70"/>
      <c r="BL299" s="47"/>
      <c r="BS299" s="32"/>
    </row>
    <row r="300" spans="1:71">
      <c r="A300" s="57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18"/>
      <c r="AN300" s="18"/>
      <c r="AO300" s="47"/>
      <c r="AP300" s="47"/>
      <c r="AQ300" s="47"/>
      <c r="AR300" s="47"/>
      <c r="AS300" s="59"/>
      <c r="AT300" s="18"/>
      <c r="AU300" s="47"/>
      <c r="AV300" s="47"/>
      <c r="AW300" s="59"/>
      <c r="AX300" s="18"/>
      <c r="AY300" s="47"/>
      <c r="AZ300" s="70"/>
      <c r="BA300" s="47"/>
      <c r="BB300" s="47"/>
      <c r="BC300" s="47"/>
      <c r="BD300" s="47"/>
      <c r="BE300" s="47"/>
      <c r="BF300" s="47"/>
      <c r="BG300" s="47"/>
      <c r="BH300" s="59"/>
      <c r="BI300" s="18"/>
      <c r="BJ300" s="47"/>
      <c r="BK300" s="70"/>
      <c r="BL300" s="47"/>
      <c r="BS300" s="32"/>
    </row>
    <row r="301" spans="1:71">
      <c r="A301" s="57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19"/>
      <c r="AN301" s="19"/>
      <c r="AO301" s="48"/>
      <c r="AP301" s="48"/>
      <c r="AQ301" s="48"/>
      <c r="AR301" s="48"/>
      <c r="AS301" s="59"/>
      <c r="AT301" s="19"/>
      <c r="AU301" s="48"/>
      <c r="AV301" s="48"/>
      <c r="AW301" s="59"/>
      <c r="AX301" s="19"/>
      <c r="AY301" s="48"/>
      <c r="AZ301" s="71"/>
      <c r="BA301" s="47"/>
      <c r="BB301" s="48"/>
      <c r="BC301" s="48"/>
      <c r="BD301" s="48"/>
      <c r="BE301" s="48"/>
      <c r="BF301" s="48"/>
      <c r="BG301" s="48"/>
      <c r="BH301" s="59"/>
      <c r="BI301" s="19"/>
      <c r="BJ301" s="48"/>
      <c r="BK301" s="71"/>
      <c r="BL301" s="48"/>
      <c r="BS301" s="32"/>
    </row>
    <row r="302" spans="1:71">
      <c r="A302" s="57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19"/>
      <c r="AN302" s="19"/>
      <c r="AO302" s="48"/>
      <c r="AP302" s="48"/>
      <c r="AQ302" s="48"/>
      <c r="AR302" s="48"/>
      <c r="AS302" s="59"/>
      <c r="AT302" s="19"/>
      <c r="AU302" s="48"/>
      <c r="AV302" s="48"/>
      <c r="AW302" s="59"/>
      <c r="AX302" s="19"/>
      <c r="AY302" s="48"/>
      <c r="AZ302" s="71"/>
      <c r="BA302" s="47"/>
      <c r="BB302" s="48"/>
      <c r="BC302" s="48"/>
      <c r="BD302" s="48"/>
      <c r="BE302" s="48"/>
      <c r="BF302" s="48"/>
      <c r="BG302" s="48"/>
      <c r="BH302" s="59"/>
      <c r="BI302" s="19"/>
      <c r="BJ302" s="48"/>
      <c r="BK302" s="71"/>
      <c r="BL302" s="48"/>
      <c r="BS302" s="32"/>
    </row>
    <row r="303" spans="1:71">
      <c r="A303" s="57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19"/>
      <c r="AN303" s="19"/>
      <c r="AO303" s="48"/>
      <c r="AP303" s="48"/>
      <c r="AQ303" s="48"/>
      <c r="AR303" s="48"/>
      <c r="AS303" s="59"/>
      <c r="AT303" s="19"/>
      <c r="AU303" s="48"/>
      <c r="AV303" s="48"/>
      <c r="AW303" s="59"/>
      <c r="AX303" s="19"/>
      <c r="AY303" s="48"/>
      <c r="AZ303" s="71"/>
      <c r="BA303" s="47"/>
      <c r="BB303" s="48"/>
      <c r="BC303" s="48"/>
      <c r="BD303" s="48"/>
      <c r="BE303" s="48"/>
      <c r="BF303" s="48"/>
      <c r="BG303" s="48"/>
      <c r="BH303" s="59"/>
      <c r="BI303" s="19"/>
      <c r="BJ303" s="48"/>
      <c r="BK303" s="71"/>
      <c r="BL303" s="48"/>
      <c r="BS303" s="32"/>
    </row>
    <row r="304" spans="1:71">
      <c r="A304" s="57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60"/>
      <c r="AN304" s="60"/>
      <c r="AO304" s="61"/>
      <c r="AP304" s="61"/>
      <c r="AQ304" s="61"/>
      <c r="AR304" s="61"/>
      <c r="AS304" s="59"/>
      <c r="AT304" s="60"/>
      <c r="AU304" s="61"/>
      <c r="AV304" s="61"/>
      <c r="AW304" s="59"/>
      <c r="AX304" s="60"/>
      <c r="AY304" s="61"/>
      <c r="AZ304" s="72"/>
      <c r="BA304" s="47"/>
      <c r="BB304" s="61"/>
      <c r="BC304" s="61"/>
      <c r="BD304" s="61"/>
      <c r="BE304" s="61"/>
      <c r="BF304" s="61"/>
      <c r="BG304" s="61"/>
      <c r="BH304" s="59"/>
      <c r="BI304" s="60"/>
      <c r="BJ304" s="61"/>
      <c r="BK304" s="72"/>
      <c r="BL304" s="49"/>
      <c r="BS304" s="32"/>
    </row>
    <row r="305" spans="1:71">
      <c r="A305" s="57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19"/>
      <c r="AN305" s="19"/>
      <c r="AO305" s="48"/>
      <c r="AP305" s="48"/>
      <c r="AQ305" s="48"/>
      <c r="AR305" s="48"/>
      <c r="AS305" s="59"/>
      <c r="AT305" s="19"/>
      <c r="AU305" s="48"/>
      <c r="AV305" s="48"/>
      <c r="AW305" s="59"/>
      <c r="AX305" s="19"/>
      <c r="AY305" s="48"/>
      <c r="AZ305" s="71"/>
      <c r="BA305" s="47"/>
      <c r="BB305" s="48"/>
      <c r="BC305" s="48"/>
      <c r="BD305" s="48"/>
      <c r="BE305" s="48"/>
      <c r="BF305" s="48"/>
      <c r="BG305" s="48"/>
      <c r="BH305" s="59"/>
      <c r="BI305" s="19"/>
      <c r="BJ305" s="48"/>
      <c r="BK305" s="71"/>
      <c r="BL305" s="48"/>
      <c r="BS305" s="32"/>
    </row>
    <row r="306" spans="1:71">
      <c r="A306" s="57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19"/>
      <c r="AN306" s="19"/>
      <c r="AO306" s="48"/>
      <c r="AP306" s="48"/>
      <c r="AQ306" s="48"/>
      <c r="AR306" s="48"/>
      <c r="AS306" s="59"/>
      <c r="AT306" s="19"/>
      <c r="AU306" s="48"/>
      <c r="AV306" s="48"/>
      <c r="AW306" s="59"/>
      <c r="AX306" s="19"/>
      <c r="AY306" s="48"/>
      <c r="AZ306" s="71"/>
      <c r="BA306" s="47"/>
      <c r="BB306" s="48"/>
      <c r="BC306" s="48"/>
      <c r="BD306" s="48"/>
      <c r="BE306" s="48"/>
      <c r="BF306" s="48"/>
      <c r="BG306" s="48"/>
      <c r="BH306" s="59"/>
      <c r="BI306" s="19"/>
      <c r="BJ306" s="48"/>
      <c r="BK306" s="71"/>
      <c r="BL306" s="48"/>
      <c r="BS306" s="32"/>
    </row>
    <row r="307" spans="1:71">
      <c r="A307" s="57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19"/>
      <c r="AN307" s="19"/>
      <c r="AO307" s="48"/>
      <c r="AP307" s="48"/>
      <c r="AQ307" s="48"/>
      <c r="AR307" s="48"/>
      <c r="AS307" s="59"/>
      <c r="AT307" s="19"/>
      <c r="AU307" s="48"/>
      <c r="AV307" s="48"/>
      <c r="AW307" s="59"/>
      <c r="AX307" s="19"/>
      <c r="AY307" s="48"/>
      <c r="AZ307" s="71"/>
      <c r="BA307" s="47"/>
      <c r="BB307" s="48"/>
      <c r="BC307" s="48"/>
      <c r="BD307" s="48"/>
      <c r="BE307" s="48"/>
      <c r="BF307" s="48"/>
      <c r="BG307" s="48"/>
      <c r="BH307" s="59"/>
      <c r="BI307" s="19"/>
      <c r="BJ307" s="48"/>
      <c r="BK307" s="71"/>
      <c r="BL307" s="48"/>
      <c r="BS307" s="32"/>
    </row>
    <row r="308" spans="1:71">
      <c r="A308" s="57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19"/>
      <c r="AN308" s="19"/>
      <c r="AO308" s="48"/>
      <c r="AP308" s="48"/>
      <c r="AQ308" s="48"/>
      <c r="AR308" s="48"/>
      <c r="AS308" s="59"/>
      <c r="AT308" s="19"/>
      <c r="AU308" s="48"/>
      <c r="AV308" s="48"/>
      <c r="AW308" s="59"/>
      <c r="AX308" s="19"/>
      <c r="AY308" s="48"/>
      <c r="AZ308" s="71"/>
      <c r="BA308" s="47"/>
      <c r="BB308" s="48"/>
      <c r="BC308" s="48"/>
      <c r="BD308" s="48"/>
      <c r="BE308" s="48"/>
      <c r="BF308" s="48"/>
      <c r="BG308" s="48"/>
      <c r="BH308" s="59"/>
      <c r="BI308" s="19"/>
      <c r="BJ308" s="48"/>
      <c r="BK308" s="71"/>
      <c r="BL308" s="48"/>
      <c r="BS308" s="32"/>
    </row>
    <row r="309" spans="1:71">
      <c r="A309" s="57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19"/>
      <c r="AN309" s="19"/>
      <c r="AO309" s="48"/>
      <c r="AP309" s="48"/>
      <c r="AQ309" s="48"/>
      <c r="AR309" s="48"/>
      <c r="AS309" s="59"/>
      <c r="AT309" s="19"/>
      <c r="AU309" s="48"/>
      <c r="AV309" s="48"/>
      <c r="AW309" s="59"/>
      <c r="AX309" s="19"/>
      <c r="AY309" s="48"/>
      <c r="AZ309" s="71"/>
      <c r="BA309" s="47"/>
      <c r="BB309" s="48"/>
      <c r="BC309" s="48"/>
      <c r="BD309" s="48"/>
      <c r="BE309" s="48"/>
      <c r="BF309" s="48"/>
      <c r="BG309" s="48"/>
      <c r="BH309" s="59"/>
      <c r="BI309" s="19"/>
      <c r="BJ309" s="48"/>
      <c r="BK309" s="71"/>
      <c r="BL309" s="48"/>
      <c r="BS309" s="32"/>
    </row>
    <row r="310" spans="1:71">
      <c r="A310" s="57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19"/>
      <c r="AN310" s="19"/>
      <c r="AO310" s="48"/>
      <c r="AP310" s="48"/>
      <c r="AQ310" s="48"/>
      <c r="AR310" s="48"/>
      <c r="AS310" s="59"/>
      <c r="AT310" s="19"/>
      <c r="AU310" s="48"/>
      <c r="AV310" s="48"/>
      <c r="AW310" s="59"/>
      <c r="AX310" s="19"/>
      <c r="AY310" s="48"/>
      <c r="AZ310" s="71"/>
      <c r="BA310" s="47"/>
      <c r="BB310" s="48"/>
      <c r="BC310" s="48"/>
      <c r="BD310" s="48"/>
      <c r="BE310" s="48"/>
      <c r="BF310" s="48"/>
      <c r="BG310" s="48"/>
      <c r="BH310" s="59"/>
      <c r="BI310" s="19"/>
      <c r="BJ310" s="48"/>
      <c r="BK310" s="71"/>
      <c r="BL310" s="48"/>
      <c r="BS310" s="32"/>
    </row>
    <row r="311" spans="1:71">
      <c r="A311" s="57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19"/>
      <c r="AN311" s="19"/>
      <c r="AO311" s="48"/>
      <c r="AP311" s="48"/>
      <c r="AQ311" s="48"/>
      <c r="AR311" s="48"/>
      <c r="AS311" s="59"/>
      <c r="AT311" s="19"/>
      <c r="AU311" s="48"/>
      <c r="AV311" s="48"/>
      <c r="AW311" s="59"/>
      <c r="AX311" s="19"/>
      <c r="AY311" s="48"/>
      <c r="AZ311" s="71"/>
      <c r="BA311" s="47"/>
      <c r="BB311" s="48"/>
      <c r="BC311" s="48"/>
      <c r="BD311" s="48"/>
      <c r="BE311" s="48"/>
      <c r="BF311" s="48"/>
      <c r="BG311" s="48"/>
      <c r="BH311" s="59"/>
      <c r="BI311" s="19"/>
      <c r="BJ311" s="48"/>
      <c r="BK311" s="71"/>
      <c r="BL311" s="48"/>
      <c r="BS311" s="32"/>
    </row>
    <row r="312" spans="1:71">
      <c r="A312" s="57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19"/>
      <c r="AN312" s="19"/>
      <c r="AO312" s="48"/>
      <c r="AP312" s="48"/>
      <c r="AQ312" s="48"/>
      <c r="AR312" s="48"/>
      <c r="AS312" s="59"/>
      <c r="AT312" s="19"/>
      <c r="AU312" s="48"/>
      <c r="AV312" s="48"/>
      <c r="AW312" s="59"/>
      <c r="AX312" s="19"/>
      <c r="AY312" s="48"/>
      <c r="AZ312" s="71"/>
      <c r="BA312" s="47"/>
      <c r="BB312" s="48"/>
      <c r="BC312" s="48"/>
      <c r="BD312" s="48"/>
      <c r="BE312" s="48"/>
      <c r="BF312" s="48"/>
      <c r="BG312" s="48"/>
      <c r="BH312" s="59"/>
      <c r="BI312" s="19"/>
      <c r="BJ312" s="48"/>
      <c r="BK312" s="71"/>
      <c r="BL312" s="48"/>
      <c r="BS312" s="32"/>
    </row>
    <row r="313" spans="1:71">
      <c r="A313" s="57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19"/>
      <c r="AN313" s="19"/>
      <c r="AO313" s="48"/>
      <c r="AP313" s="48"/>
      <c r="AQ313" s="48"/>
      <c r="AR313" s="48"/>
      <c r="AS313" s="59"/>
      <c r="AT313" s="19"/>
      <c r="AU313" s="48"/>
      <c r="AV313" s="48"/>
      <c r="AW313" s="59"/>
      <c r="AX313" s="19"/>
      <c r="AY313" s="48"/>
      <c r="AZ313" s="71"/>
      <c r="BA313" s="47"/>
      <c r="BB313" s="48"/>
      <c r="BC313" s="48"/>
      <c r="BD313" s="48"/>
      <c r="BE313" s="48"/>
      <c r="BF313" s="48"/>
      <c r="BG313" s="48"/>
      <c r="BH313" s="59"/>
      <c r="BI313" s="19"/>
      <c r="BJ313" s="48"/>
      <c r="BK313" s="71"/>
      <c r="BL313" s="48"/>
      <c r="BS313" s="32"/>
    </row>
    <row r="314" spans="1:71">
      <c r="A314" s="57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19"/>
      <c r="AN314" s="19"/>
      <c r="AO314" s="48"/>
      <c r="AP314" s="48"/>
      <c r="AQ314" s="48"/>
      <c r="AR314" s="48"/>
      <c r="AS314" s="59"/>
      <c r="AT314" s="19"/>
      <c r="AU314" s="48"/>
      <c r="AV314" s="48"/>
      <c r="AW314" s="59"/>
      <c r="AX314" s="19"/>
      <c r="AY314" s="48"/>
      <c r="AZ314" s="71"/>
      <c r="BA314" s="47"/>
      <c r="BB314" s="48"/>
      <c r="BC314" s="48"/>
      <c r="BD314" s="48"/>
      <c r="BE314" s="48"/>
      <c r="BF314" s="48"/>
      <c r="BG314" s="48"/>
      <c r="BH314" s="59"/>
      <c r="BI314" s="19"/>
      <c r="BJ314" s="48"/>
      <c r="BK314" s="71"/>
      <c r="BL314" s="48"/>
      <c r="BS314" s="32"/>
    </row>
    <row r="315" spans="1:71">
      <c r="A315" s="57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19"/>
      <c r="AN315" s="19"/>
      <c r="AO315" s="48"/>
      <c r="AP315" s="48"/>
      <c r="AQ315" s="48"/>
      <c r="AR315" s="48"/>
      <c r="AS315" s="59"/>
      <c r="AT315" s="19"/>
      <c r="AU315" s="48"/>
      <c r="AV315" s="48"/>
      <c r="AW315" s="59"/>
      <c r="AX315" s="19"/>
      <c r="AY315" s="48"/>
      <c r="AZ315" s="71"/>
      <c r="BA315" s="47"/>
      <c r="BB315" s="48"/>
      <c r="BC315" s="48"/>
      <c r="BD315" s="48"/>
      <c r="BE315" s="48"/>
      <c r="BF315" s="48"/>
      <c r="BG315" s="48"/>
      <c r="BH315" s="59"/>
      <c r="BI315" s="19"/>
      <c r="BJ315" s="48"/>
      <c r="BK315" s="71"/>
      <c r="BL315" s="48"/>
      <c r="BS315" s="32"/>
    </row>
    <row r="316" spans="1:71">
      <c r="A316" s="57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19"/>
      <c r="AN316" s="19"/>
      <c r="AO316" s="48"/>
      <c r="AP316" s="48"/>
      <c r="AQ316" s="48"/>
      <c r="AR316" s="48"/>
      <c r="AS316" s="59"/>
      <c r="AT316" s="19"/>
      <c r="AU316" s="48"/>
      <c r="AV316" s="48"/>
      <c r="AW316" s="59"/>
      <c r="AX316" s="19"/>
      <c r="AY316" s="48"/>
      <c r="AZ316" s="71"/>
      <c r="BA316" s="47"/>
      <c r="BB316" s="48"/>
      <c r="BC316" s="48"/>
      <c r="BD316" s="48"/>
      <c r="BE316" s="48"/>
      <c r="BF316" s="48"/>
      <c r="BG316" s="48"/>
      <c r="BH316" s="59"/>
      <c r="BI316" s="19"/>
      <c r="BJ316" s="48"/>
      <c r="BK316" s="71"/>
      <c r="BL316" s="48"/>
      <c r="BS316" s="32"/>
    </row>
    <row r="317" spans="1:71">
      <c r="A317" s="57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19"/>
      <c r="AN317" s="19"/>
      <c r="AO317" s="48"/>
      <c r="AP317" s="48"/>
      <c r="AQ317" s="48"/>
      <c r="AR317" s="48"/>
      <c r="AS317" s="59"/>
      <c r="AT317" s="19"/>
      <c r="AU317" s="48"/>
      <c r="AV317" s="48"/>
      <c r="AW317" s="59"/>
      <c r="AX317" s="19"/>
      <c r="AY317" s="48"/>
      <c r="AZ317" s="71"/>
      <c r="BA317" s="47"/>
      <c r="BB317" s="48"/>
      <c r="BC317" s="48"/>
      <c r="BD317" s="48"/>
      <c r="BE317" s="48"/>
      <c r="BF317" s="48"/>
      <c r="BG317" s="48"/>
      <c r="BH317" s="59"/>
      <c r="BI317" s="19"/>
      <c r="BJ317" s="48"/>
      <c r="BK317" s="71"/>
      <c r="BL317" s="48"/>
      <c r="BS317" s="32"/>
    </row>
    <row r="318" spans="1:71">
      <c r="A318" s="57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19"/>
      <c r="AN318" s="19"/>
      <c r="AO318" s="48"/>
      <c r="AP318" s="48"/>
      <c r="AQ318" s="48"/>
      <c r="AR318" s="48"/>
      <c r="AS318" s="59"/>
      <c r="AT318" s="19"/>
      <c r="AU318" s="48"/>
      <c r="AV318" s="48"/>
      <c r="AW318" s="59"/>
      <c r="AX318" s="19"/>
      <c r="AY318" s="48"/>
      <c r="AZ318" s="71"/>
      <c r="BA318" s="47"/>
      <c r="BB318" s="48"/>
      <c r="BC318" s="48"/>
      <c r="BD318" s="48"/>
      <c r="BE318" s="48"/>
      <c r="BF318" s="48"/>
      <c r="BG318" s="48"/>
      <c r="BH318" s="59"/>
      <c r="BI318" s="19"/>
      <c r="BJ318" s="48"/>
      <c r="BK318" s="71"/>
      <c r="BL318" s="48"/>
      <c r="BS318" s="32"/>
    </row>
    <row r="319" spans="1:71">
      <c r="A319" s="57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19"/>
      <c r="AN319" s="19"/>
      <c r="AO319" s="48"/>
      <c r="AP319" s="48"/>
      <c r="AQ319" s="48"/>
      <c r="AR319" s="48"/>
      <c r="AS319" s="59"/>
      <c r="AT319" s="19"/>
      <c r="AU319" s="48"/>
      <c r="AV319" s="48"/>
      <c r="AW319" s="59"/>
      <c r="AX319" s="19"/>
      <c r="AY319" s="48"/>
      <c r="AZ319" s="71"/>
      <c r="BA319" s="47"/>
      <c r="BB319" s="48"/>
      <c r="BC319" s="48"/>
      <c r="BD319" s="48"/>
      <c r="BE319" s="48"/>
      <c r="BF319" s="48"/>
      <c r="BG319" s="48"/>
      <c r="BH319" s="59"/>
      <c r="BI319" s="19"/>
      <c r="BJ319" s="48"/>
      <c r="BK319" s="71"/>
      <c r="BL319" s="48"/>
      <c r="BS319" s="32"/>
    </row>
    <row r="320" spans="1:71">
      <c r="A320" s="57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19"/>
      <c r="AN320" s="19"/>
      <c r="AO320" s="48"/>
      <c r="AP320" s="48"/>
      <c r="AQ320" s="48"/>
      <c r="AR320" s="48"/>
      <c r="AS320" s="59"/>
      <c r="AT320" s="19"/>
      <c r="AU320" s="48"/>
      <c r="AV320" s="48"/>
      <c r="AW320" s="59"/>
      <c r="AX320" s="19"/>
      <c r="AY320" s="48"/>
      <c r="AZ320" s="71"/>
      <c r="BA320" s="47"/>
      <c r="BB320" s="48"/>
      <c r="BC320" s="48"/>
      <c r="BD320" s="48"/>
      <c r="BE320" s="48"/>
      <c r="BF320" s="48"/>
      <c r="BG320" s="48"/>
      <c r="BH320" s="59"/>
      <c r="BI320" s="19"/>
      <c r="BJ320" s="48"/>
      <c r="BK320" s="71"/>
      <c r="BL320" s="48"/>
      <c r="BS320" s="32"/>
    </row>
    <row r="321" spans="1:71">
      <c r="A321" s="57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19"/>
      <c r="AN321" s="19"/>
      <c r="AO321" s="48"/>
      <c r="AP321" s="48"/>
      <c r="AQ321" s="48"/>
      <c r="AR321" s="48"/>
      <c r="AS321" s="59"/>
      <c r="AT321" s="19"/>
      <c r="AU321" s="48"/>
      <c r="AV321" s="48"/>
      <c r="AW321" s="59"/>
      <c r="AX321" s="19"/>
      <c r="AY321" s="48"/>
      <c r="AZ321" s="71"/>
      <c r="BA321" s="47"/>
      <c r="BB321" s="48"/>
      <c r="BC321" s="48"/>
      <c r="BD321" s="48"/>
      <c r="BE321" s="48"/>
      <c r="BF321" s="48"/>
      <c r="BG321" s="48"/>
      <c r="BH321" s="59"/>
      <c r="BI321" s="19"/>
      <c r="BJ321" s="48"/>
      <c r="BK321" s="71"/>
      <c r="BL321" s="48"/>
      <c r="BS321" s="32"/>
    </row>
    <row r="322" spans="1:71">
      <c r="A322" s="57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19"/>
      <c r="AN322" s="19"/>
      <c r="AO322" s="48"/>
      <c r="AP322" s="48"/>
      <c r="AQ322" s="48"/>
      <c r="AR322" s="48"/>
      <c r="AS322" s="59"/>
      <c r="AT322" s="19"/>
      <c r="AU322" s="48"/>
      <c r="AV322" s="48"/>
      <c r="AW322" s="59"/>
      <c r="AX322" s="19"/>
      <c r="AY322" s="48"/>
      <c r="AZ322" s="71"/>
      <c r="BA322" s="47"/>
      <c r="BB322" s="48"/>
      <c r="BC322" s="48"/>
      <c r="BD322" s="48"/>
      <c r="BE322" s="48"/>
      <c r="BF322" s="48"/>
      <c r="BG322" s="48"/>
      <c r="BH322" s="59"/>
      <c r="BI322" s="19"/>
      <c r="BJ322" s="48"/>
      <c r="BK322" s="71"/>
      <c r="BL322" s="48"/>
      <c r="BS322" s="32"/>
    </row>
    <row r="323" spans="1:71">
      <c r="A323" s="57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19"/>
      <c r="AN323" s="19"/>
      <c r="AO323" s="48"/>
      <c r="AP323" s="48"/>
      <c r="AQ323" s="48"/>
      <c r="AR323" s="48"/>
      <c r="AS323" s="59"/>
      <c r="AT323" s="19"/>
      <c r="AU323" s="48"/>
      <c r="AV323" s="48"/>
      <c r="AW323" s="59"/>
      <c r="AX323" s="19"/>
      <c r="AY323" s="48"/>
      <c r="AZ323" s="71"/>
      <c r="BA323" s="47"/>
      <c r="BB323" s="48"/>
      <c r="BC323" s="48"/>
      <c r="BD323" s="48"/>
      <c r="BE323" s="48"/>
      <c r="BF323" s="48"/>
      <c r="BG323" s="48"/>
      <c r="BH323" s="59"/>
      <c r="BI323" s="19"/>
      <c r="BJ323" s="48"/>
      <c r="BK323" s="71"/>
      <c r="BL323" s="48"/>
      <c r="BS323" s="32"/>
    </row>
    <row r="324" spans="1:71">
      <c r="A324" s="57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19"/>
      <c r="AN324" s="19"/>
      <c r="AO324" s="48"/>
      <c r="AP324" s="48"/>
      <c r="AQ324" s="48"/>
      <c r="AR324" s="48"/>
      <c r="AS324" s="59"/>
      <c r="AT324" s="19"/>
      <c r="AU324" s="48"/>
      <c r="AV324" s="48"/>
      <c r="AW324" s="59"/>
      <c r="AX324" s="19"/>
      <c r="AY324" s="48"/>
      <c r="AZ324" s="71"/>
      <c r="BA324" s="47"/>
      <c r="BB324" s="48"/>
      <c r="BC324" s="48"/>
      <c r="BD324" s="48"/>
      <c r="BE324" s="48"/>
      <c r="BF324" s="48"/>
      <c r="BG324" s="48"/>
      <c r="BH324" s="59"/>
      <c r="BI324" s="19"/>
      <c r="BJ324" s="48"/>
      <c r="BK324" s="71"/>
      <c r="BL324" s="48"/>
      <c r="BS324" s="32"/>
    </row>
    <row r="325" spans="1:71">
      <c r="A325" s="57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19"/>
      <c r="AN325" s="19"/>
      <c r="AO325" s="48"/>
      <c r="AP325" s="48"/>
      <c r="AQ325" s="48"/>
      <c r="AR325" s="48"/>
      <c r="AS325" s="59"/>
      <c r="AT325" s="19"/>
      <c r="AU325" s="48"/>
      <c r="AV325" s="48"/>
      <c r="AW325" s="59"/>
      <c r="AX325" s="19"/>
      <c r="AY325" s="48"/>
      <c r="AZ325" s="71"/>
      <c r="BA325" s="47"/>
      <c r="BB325" s="48"/>
      <c r="BC325" s="48"/>
      <c r="BD325" s="48"/>
      <c r="BE325" s="48"/>
      <c r="BF325" s="48"/>
      <c r="BG325" s="48"/>
      <c r="BH325" s="59"/>
      <c r="BI325" s="19"/>
      <c r="BJ325" s="48"/>
      <c r="BK325" s="71"/>
      <c r="BL325" s="48"/>
      <c r="BS325" s="32"/>
    </row>
    <row r="326" spans="1:71">
      <c r="A326" s="57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19"/>
      <c r="AN326" s="19"/>
      <c r="AO326" s="48"/>
      <c r="AP326" s="48"/>
      <c r="AQ326" s="48"/>
      <c r="AR326" s="48"/>
      <c r="AS326" s="59"/>
      <c r="AT326" s="19"/>
      <c r="AU326" s="48"/>
      <c r="AV326" s="48"/>
      <c r="AW326" s="59"/>
      <c r="AX326" s="19"/>
      <c r="AY326" s="48"/>
      <c r="AZ326" s="71"/>
      <c r="BA326" s="47"/>
      <c r="BB326" s="48"/>
      <c r="BC326" s="48"/>
      <c r="BD326" s="48"/>
      <c r="BE326" s="48"/>
      <c r="BF326" s="48"/>
      <c r="BG326" s="48"/>
      <c r="BH326" s="59"/>
      <c r="BI326" s="19"/>
      <c r="BJ326" s="48"/>
      <c r="BK326" s="71"/>
      <c r="BL326" s="48"/>
      <c r="BS326" s="32"/>
    </row>
    <row r="327" spans="1:71">
      <c r="A327" s="57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19"/>
      <c r="AN327" s="19"/>
      <c r="AO327" s="48"/>
      <c r="AP327" s="48"/>
      <c r="AQ327" s="48"/>
      <c r="AR327" s="48"/>
      <c r="AS327" s="59"/>
      <c r="AT327" s="19"/>
      <c r="AU327" s="48"/>
      <c r="AV327" s="48"/>
      <c r="AW327" s="59"/>
      <c r="AX327" s="19"/>
      <c r="AY327" s="48"/>
      <c r="AZ327" s="71"/>
      <c r="BA327" s="47"/>
      <c r="BB327" s="48"/>
      <c r="BC327" s="48"/>
      <c r="BD327" s="48"/>
      <c r="BE327" s="48"/>
      <c r="BF327" s="48"/>
      <c r="BG327" s="48"/>
      <c r="BH327" s="59"/>
      <c r="BI327" s="19"/>
      <c r="BJ327" s="48"/>
      <c r="BK327" s="71"/>
      <c r="BL327" s="48"/>
      <c r="BS327" s="32"/>
    </row>
    <row r="328" spans="1:71">
      <c r="A328" s="57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19"/>
      <c r="AN328" s="19"/>
      <c r="AO328" s="48"/>
      <c r="AP328" s="48"/>
      <c r="AQ328" s="48"/>
      <c r="AR328" s="48"/>
      <c r="AS328" s="59"/>
      <c r="AT328" s="19"/>
      <c r="AU328" s="48"/>
      <c r="AV328" s="48"/>
      <c r="AW328" s="59"/>
      <c r="AX328" s="19"/>
      <c r="AY328" s="48"/>
      <c r="AZ328" s="71"/>
      <c r="BA328" s="47"/>
      <c r="BB328" s="48"/>
      <c r="BC328" s="48"/>
      <c r="BD328" s="48"/>
      <c r="BE328" s="48"/>
      <c r="BF328" s="48"/>
      <c r="BG328" s="48"/>
      <c r="BH328" s="59"/>
      <c r="BI328" s="19"/>
      <c r="BJ328" s="48"/>
      <c r="BK328" s="71"/>
      <c r="BL328" s="48"/>
      <c r="BS328" s="32"/>
    </row>
    <row r="329" spans="1:71">
      <c r="A329" s="57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19"/>
      <c r="AN329" s="19"/>
      <c r="AO329" s="48"/>
      <c r="AP329" s="48"/>
      <c r="AQ329" s="48"/>
      <c r="AR329" s="48"/>
      <c r="AS329" s="59"/>
      <c r="AT329" s="19"/>
      <c r="AU329" s="48"/>
      <c r="AV329" s="48"/>
      <c r="AW329" s="59"/>
      <c r="AX329" s="19"/>
      <c r="AY329" s="48"/>
      <c r="AZ329" s="71"/>
      <c r="BA329" s="47"/>
      <c r="BB329" s="48"/>
      <c r="BC329" s="48"/>
      <c r="BD329" s="48"/>
      <c r="BE329" s="48"/>
      <c r="BF329" s="48"/>
      <c r="BG329" s="48"/>
      <c r="BH329" s="59"/>
      <c r="BI329" s="19"/>
      <c r="BJ329" s="48"/>
      <c r="BK329" s="71"/>
      <c r="BL329" s="48"/>
      <c r="BS329" s="32"/>
    </row>
    <row r="330" spans="1:71">
      <c r="A330" s="57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19"/>
      <c r="AN330" s="19"/>
      <c r="AO330" s="48"/>
      <c r="AP330" s="48"/>
      <c r="AQ330" s="48"/>
      <c r="AR330" s="48"/>
      <c r="AS330" s="59"/>
      <c r="AT330" s="19"/>
      <c r="AU330" s="48"/>
      <c r="AV330" s="48"/>
      <c r="AW330" s="59"/>
      <c r="AX330" s="19"/>
      <c r="AY330" s="48"/>
      <c r="AZ330" s="71"/>
      <c r="BA330" s="47"/>
      <c r="BB330" s="48"/>
      <c r="BC330" s="48"/>
      <c r="BD330" s="48"/>
      <c r="BE330" s="48"/>
      <c r="BF330" s="48"/>
      <c r="BG330" s="48"/>
      <c r="BH330" s="59"/>
      <c r="BI330" s="19"/>
      <c r="BJ330" s="48"/>
      <c r="BK330" s="71"/>
      <c r="BL330" s="48"/>
      <c r="BS330" s="32"/>
    </row>
    <row r="331" spans="1:71">
      <c r="A331" s="57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19"/>
      <c r="AN331" s="19"/>
      <c r="AO331" s="48"/>
      <c r="AP331" s="48"/>
      <c r="AQ331" s="48"/>
      <c r="AR331" s="48"/>
      <c r="AS331" s="59"/>
      <c r="AT331" s="19"/>
      <c r="AU331" s="48"/>
      <c r="AV331" s="48"/>
      <c r="AW331" s="59"/>
      <c r="AX331" s="19"/>
      <c r="AY331" s="48"/>
      <c r="AZ331" s="71"/>
      <c r="BA331" s="47"/>
      <c r="BB331" s="48"/>
      <c r="BC331" s="48"/>
      <c r="BD331" s="48"/>
      <c r="BE331" s="48"/>
      <c r="BF331" s="48"/>
      <c r="BG331" s="48"/>
      <c r="BH331" s="59"/>
      <c r="BI331" s="19"/>
      <c r="BJ331" s="48"/>
      <c r="BK331" s="71"/>
      <c r="BL331" s="48"/>
      <c r="BS331" s="32"/>
    </row>
    <row r="332" spans="1:71">
      <c r="A332" s="57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19"/>
      <c r="AN332" s="19"/>
      <c r="AO332" s="48"/>
      <c r="AP332" s="48"/>
      <c r="AQ332" s="48"/>
      <c r="AR332" s="48"/>
      <c r="AS332" s="59"/>
      <c r="AT332" s="19"/>
      <c r="AU332" s="48"/>
      <c r="AV332" s="48"/>
      <c r="AW332" s="59"/>
      <c r="AX332" s="19"/>
      <c r="AY332" s="48"/>
      <c r="AZ332" s="71"/>
      <c r="BA332" s="47"/>
      <c r="BB332" s="48"/>
      <c r="BC332" s="48"/>
      <c r="BD332" s="48"/>
      <c r="BE332" s="48"/>
      <c r="BF332" s="48"/>
      <c r="BG332" s="48"/>
      <c r="BH332" s="59"/>
      <c r="BI332" s="19"/>
      <c r="BJ332" s="48"/>
      <c r="BK332" s="71"/>
      <c r="BL332" s="48"/>
      <c r="BS332" s="32"/>
    </row>
    <row r="333" spans="1:71">
      <c r="A333" s="57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19"/>
      <c r="AN333" s="19"/>
      <c r="AO333" s="48"/>
      <c r="AP333" s="48"/>
      <c r="AQ333" s="48"/>
      <c r="AR333" s="48"/>
      <c r="AS333" s="59"/>
      <c r="AT333" s="19"/>
      <c r="AU333" s="48"/>
      <c r="AV333" s="48"/>
      <c r="AW333" s="59"/>
      <c r="AX333" s="19"/>
      <c r="AY333" s="48"/>
      <c r="AZ333" s="71"/>
      <c r="BA333" s="47"/>
      <c r="BB333" s="48"/>
      <c r="BC333" s="48"/>
      <c r="BD333" s="48"/>
      <c r="BE333" s="48"/>
      <c r="BF333" s="48"/>
      <c r="BG333" s="48"/>
      <c r="BH333" s="59"/>
      <c r="BI333" s="19"/>
      <c r="BJ333" s="48"/>
      <c r="BK333" s="71"/>
      <c r="BL333" s="48"/>
      <c r="BS333" s="32"/>
    </row>
    <row r="334" spans="1:71">
      <c r="A334" s="57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19"/>
      <c r="AN334" s="19"/>
      <c r="AO334" s="48"/>
      <c r="AP334" s="48"/>
      <c r="AQ334" s="48"/>
      <c r="AR334" s="48"/>
      <c r="AS334" s="59"/>
      <c r="AT334" s="19"/>
      <c r="AU334" s="48"/>
      <c r="AV334" s="48"/>
      <c r="AW334" s="59"/>
      <c r="AX334" s="19"/>
      <c r="AY334" s="48"/>
      <c r="AZ334" s="71"/>
      <c r="BA334" s="47"/>
      <c r="BB334" s="48"/>
      <c r="BC334" s="48"/>
      <c r="BD334" s="48"/>
      <c r="BE334" s="48"/>
      <c r="BF334" s="48"/>
      <c r="BG334" s="48"/>
      <c r="BH334" s="59"/>
      <c r="BI334" s="19"/>
      <c r="BJ334" s="48"/>
      <c r="BK334" s="71"/>
      <c r="BL334" s="48"/>
      <c r="BS334" s="32"/>
    </row>
    <row r="335" spans="1:71">
      <c r="A335" s="57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19"/>
      <c r="AN335" s="19"/>
      <c r="AO335" s="48"/>
      <c r="AP335" s="48"/>
      <c r="AQ335" s="48"/>
      <c r="AR335" s="48"/>
      <c r="AS335" s="59"/>
      <c r="AT335" s="19"/>
      <c r="AU335" s="48"/>
      <c r="AV335" s="48"/>
      <c r="AW335" s="59"/>
      <c r="AX335" s="19"/>
      <c r="AY335" s="48"/>
      <c r="AZ335" s="71"/>
      <c r="BA335" s="47"/>
      <c r="BB335" s="48"/>
      <c r="BC335" s="48"/>
      <c r="BD335" s="48"/>
      <c r="BE335" s="48"/>
      <c r="BF335" s="48"/>
      <c r="BG335" s="48"/>
      <c r="BH335" s="59"/>
      <c r="BI335" s="19"/>
      <c r="BJ335" s="48"/>
      <c r="BK335" s="71"/>
      <c r="BL335" s="48"/>
      <c r="BS335" s="32"/>
    </row>
    <row r="336" spans="1:71">
      <c r="A336" s="57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19"/>
      <c r="AN336" s="19"/>
      <c r="AO336" s="48"/>
      <c r="AP336" s="48"/>
      <c r="AQ336" s="48"/>
      <c r="AR336" s="48"/>
      <c r="AS336" s="59"/>
      <c r="AT336" s="19"/>
      <c r="AU336" s="48"/>
      <c r="AV336" s="48"/>
      <c r="AW336" s="59"/>
      <c r="AX336" s="19"/>
      <c r="AY336" s="48"/>
      <c r="AZ336" s="71"/>
      <c r="BA336" s="47"/>
      <c r="BB336" s="48"/>
      <c r="BC336" s="48"/>
      <c r="BD336" s="48"/>
      <c r="BE336" s="48"/>
      <c r="BF336" s="48"/>
      <c r="BG336" s="48"/>
      <c r="BH336" s="59"/>
      <c r="BI336" s="19"/>
      <c r="BJ336" s="48"/>
      <c r="BK336" s="71"/>
      <c r="BL336" s="48"/>
      <c r="BS336" s="32"/>
    </row>
    <row r="337" spans="1:71">
      <c r="A337" s="57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19"/>
      <c r="AN337" s="19"/>
      <c r="AO337" s="48"/>
      <c r="AP337" s="48"/>
      <c r="AQ337" s="48"/>
      <c r="AR337" s="48"/>
      <c r="AS337" s="59"/>
      <c r="AT337" s="19"/>
      <c r="AU337" s="48"/>
      <c r="AV337" s="48"/>
      <c r="AW337" s="59"/>
      <c r="AX337" s="19"/>
      <c r="AY337" s="48"/>
      <c r="AZ337" s="71"/>
      <c r="BA337" s="47"/>
      <c r="BB337" s="48"/>
      <c r="BC337" s="48"/>
      <c r="BD337" s="48"/>
      <c r="BE337" s="48"/>
      <c r="BF337" s="48"/>
      <c r="BG337" s="48"/>
      <c r="BH337" s="59"/>
      <c r="BI337" s="19"/>
      <c r="BJ337" s="48"/>
      <c r="BK337" s="71"/>
      <c r="BL337" s="48"/>
      <c r="BS337" s="32"/>
    </row>
    <row r="338" spans="1:71">
      <c r="A338" s="57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19"/>
      <c r="AN338" s="19"/>
      <c r="AO338" s="48"/>
      <c r="AP338" s="48"/>
      <c r="AQ338" s="48"/>
      <c r="AR338" s="48"/>
      <c r="AS338" s="59"/>
      <c r="AT338" s="19"/>
      <c r="AU338" s="48"/>
      <c r="AV338" s="48"/>
      <c r="AW338" s="59"/>
      <c r="AX338" s="19"/>
      <c r="AY338" s="48"/>
      <c r="AZ338" s="71"/>
      <c r="BA338" s="47"/>
      <c r="BB338" s="48"/>
      <c r="BC338" s="48"/>
      <c r="BD338" s="48"/>
      <c r="BE338" s="48"/>
      <c r="BF338" s="48"/>
      <c r="BG338" s="48"/>
      <c r="BH338" s="59"/>
      <c r="BI338" s="19"/>
      <c r="BJ338" s="48"/>
      <c r="BK338" s="71"/>
      <c r="BL338" s="48"/>
      <c r="BS338" s="32"/>
    </row>
    <row r="339" spans="1:71">
      <c r="A339" s="57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19"/>
      <c r="AN339" s="19"/>
      <c r="AO339" s="48"/>
      <c r="AP339" s="48"/>
      <c r="AQ339" s="48"/>
      <c r="AR339" s="48"/>
      <c r="AS339" s="59"/>
      <c r="AT339" s="19"/>
      <c r="AU339" s="48"/>
      <c r="AV339" s="48"/>
      <c r="AW339" s="59"/>
      <c r="AX339" s="19"/>
      <c r="AY339" s="48"/>
      <c r="AZ339" s="71"/>
      <c r="BA339" s="47"/>
      <c r="BB339" s="48"/>
      <c r="BC339" s="48"/>
      <c r="BD339" s="48"/>
      <c r="BE339" s="48"/>
      <c r="BF339" s="48"/>
      <c r="BG339" s="48"/>
      <c r="BH339" s="59"/>
      <c r="BI339" s="19"/>
      <c r="BJ339" s="48"/>
      <c r="BK339" s="71"/>
      <c r="BL339" s="48"/>
      <c r="BS339" s="32"/>
    </row>
    <row r="340" spans="1:71">
      <c r="A340" s="57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19"/>
      <c r="AN340" s="19"/>
      <c r="AO340" s="48"/>
      <c r="AP340" s="48"/>
      <c r="AQ340" s="48"/>
      <c r="AR340" s="48"/>
      <c r="AS340" s="59"/>
      <c r="AT340" s="19"/>
      <c r="AU340" s="48"/>
      <c r="AV340" s="48"/>
      <c r="AW340" s="59"/>
      <c r="AX340" s="19"/>
      <c r="AY340" s="48"/>
      <c r="AZ340" s="71"/>
      <c r="BA340" s="47"/>
      <c r="BB340" s="48"/>
      <c r="BC340" s="48"/>
      <c r="BD340" s="48"/>
      <c r="BE340" s="48"/>
      <c r="BF340" s="48"/>
      <c r="BG340" s="48"/>
      <c r="BH340" s="59"/>
      <c r="BI340" s="19"/>
      <c r="BJ340" s="48"/>
      <c r="BK340" s="71"/>
      <c r="BL340" s="48"/>
      <c r="BS340" s="32"/>
    </row>
    <row r="341" spans="1:71">
      <c r="A341" s="57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19"/>
      <c r="AN341" s="19"/>
      <c r="AO341" s="48"/>
      <c r="AP341" s="48"/>
      <c r="AQ341" s="48"/>
      <c r="AR341" s="48"/>
      <c r="AS341" s="59"/>
      <c r="AT341" s="19"/>
      <c r="AU341" s="48"/>
      <c r="AV341" s="48"/>
      <c r="AW341" s="59"/>
      <c r="AX341" s="19"/>
      <c r="AY341" s="48"/>
      <c r="AZ341" s="71"/>
      <c r="BA341" s="47"/>
      <c r="BB341" s="48"/>
      <c r="BC341" s="48"/>
      <c r="BD341" s="48"/>
      <c r="BE341" s="48"/>
      <c r="BF341" s="48"/>
      <c r="BG341" s="48"/>
      <c r="BH341" s="59"/>
      <c r="BI341" s="19"/>
      <c r="BJ341" s="48"/>
      <c r="BK341" s="71"/>
      <c r="BL341" s="48"/>
      <c r="BS341" s="32"/>
    </row>
    <row r="342" spans="1:71">
      <c r="A342" s="57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19"/>
      <c r="AN342" s="19"/>
      <c r="AO342" s="48"/>
      <c r="AP342" s="48"/>
      <c r="AQ342" s="48"/>
      <c r="AR342" s="48"/>
      <c r="AS342" s="59"/>
      <c r="AT342" s="19"/>
      <c r="AU342" s="48"/>
      <c r="AV342" s="48"/>
      <c r="AW342" s="59"/>
      <c r="AX342" s="19"/>
      <c r="AY342" s="48"/>
      <c r="AZ342" s="71"/>
      <c r="BA342" s="47"/>
      <c r="BB342" s="48"/>
      <c r="BC342" s="48"/>
      <c r="BD342" s="48"/>
      <c r="BE342" s="48"/>
      <c r="BF342" s="48"/>
      <c r="BG342" s="48"/>
      <c r="BH342" s="59"/>
      <c r="BI342" s="19"/>
      <c r="BJ342" s="48"/>
      <c r="BK342" s="71"/>
      <c r="BL342" s="48"/>
      <c r="BS342" s="32"/>
    </row>
    <row r="343" spans="1:71">
      <c r="A343" s="57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19"/>
      <c r="AN343" s="19"/>
      <c r="AO343" s="48"/>
      <c r="AP343" s="48"/>
      <c r="AQ343" s="48"/>
      <c r="AR343" s="48"/>
      <c r="AS343" s="59"/>
      <c r="AT343" s="19"/>
      <c r="AU343" s="48"/>
      <c r="AV343" s="48"/>
      <c r="AW343" s="59"/>
      <c r="AX343" s="19"/>
      <c r="AY343" s="48"/>
      <c r="AZ343" s="71"/>
      <c r="BA343" s="47"/>
      <c r="BB343" s="48"/>
      <c r="BC343" s="48"/>
      <c r="BD343" s="48"/>
      <c r="BE343" s="48"/>
      <c r="BF343" s="48"/>
      <c r="BG343" s="48"/>
      <c r="BH343" s="59"/>
      <c r="BI343" s="19"/>
      <c r="BJ343" s="48"/>
      <c r="BK343" s="71"/>
      <c r="BL343" s="48"/>
      <c r="BS343" s="32"/>
    </row>
    <row r="344" spans="1:71">
      <c r="A344" s="57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19"/>
      <c r="AN344" s="19"/>
      <c r="AO344" s="48"/>
      <c r="AP344" s="48"/>
      <c r="AQ344" s="48"/>
      <c r="AR344" s="48"/>
      <c r="AS344" s="59"/>
      <c r="AT344" s="19"/>
      <c r="AU344" s="48"/>
      <c r="AV344" s="48"/>
      <c r="AW344" s="59"/>
      <c r="AX344" s="19"/>
      <c r="AY344" s="48"/>
      <c r="AZ344" s="71"/>
      <c r="BA344" s="47"/>
      <c r="BB344" s="48"/>
      <c r="BC344" s="48"/>
      <c r="BD344" s="48"/>
      <c r="BE344" s="48"/>
      <c r="BF344" s="48"/>
      <c r="BG344" s="48"/>
      <c r="BH344" s="59"/>
      <c r="BI344" s="19"/>
      <c r="BJ344" s="48"/>
      <c r="BK344" s="71"/>
      <c r="BL344" s="48"/>
      <c r="BS344" s="32"/>
    </row>
    <row r="345" spans="1:71">
      <c r="A345" s="57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19"/>
      <c r="AN345" s="19"/>
      <c r="AO345" s="48"/>
      <c r="AP345" s="48"/>
      <c r="AQ345" s="48"/>
      <c r="AR345" s="48"/>
      <c r="AS345" s="59"/>
      <c r="AT345" s="19"/>
      <c r="AU345" s="48"/>
      <c r="AV345" s="48"/>
      <c r="AW345" s="59"/>
      <c r="AX345" s="19"/>
      <c r="AY345" s="48"/>
      <c r="AZ345" s="71"/>
      <c r="BA345" s="47"/>
      <c r="BB345" s="48"/>
      <c r="BC345" s="48"/>
      <c r="BD345" s="48"/>
      <c r="BE345" s="48"/>
      <c r="BF345" s="48"/>
      <c r="BG345" s="48"/>
      <c r="BH345" s="59"/>
      <c r="BI345" s="19"/>
      <c r="BJ345" s="48"/>
      <c r="BK345" s="71"/>
      <c r="BL345" s="48"/>
      <c r="BS345" s="32"/>
    </row>
    <row r="346" spans="1:71">
      <c r="A346" s="57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19"/>
      <c r="AN346" s="19"/>
      <c r="AO346" s="48"/>
      <c r="AP346" s="48"/>
      <c r="AQ346" s="48"/>
      <c r="AR346" s="48"/>
      <c r="AS346" s="59"/>
      <c r="AT346" s="19"/>
      <c r="AU346" s="48"/>
      <c r="AV346" s="48"/>
      <c r="AW346" s="59"/>
      <c r="AX346" s="19"/>
      <c r="AY346" s="48"/>
      <c r="AZ346" s="71"/>
      <c r="BA346" s="47"/>
      <c r="BB346" s="48"/>
      <c r="BC346" s="48"/>
      <c r="BD346" s="48"/>
      <c r="BE346" s="48"/>
      <c r="BF346" s="48"/>
      <c r="BG346" s="48"/>
      <c r="BH346" s="59"/>
      <c r="BI346" s="19"/>
      <c r="BJ346" s="48"/>
      <c r="BK346" s="71"/>
      <c r="BL346" s="48"/>
      <c r="BS346" s="32"/>
    </row>
    <row r="347" spans="1:71">
      <c r="A347" s="57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19"/>
      <c r="AN347" s="19"/>
      <c r="AO347" s="48"/>
      <c r="AP347" s="48"/>
      <c r="AQ347" s="48"/>
      <c r="AR347" s="48"/>
      <c r="AS347" s="59"/>
      <c r="AT347" s="19"/>
      <c r="AU347" s="48"/>
      <c r="AV347" s="48"/>
      <c r="AW347" s="59"/>
      <c r="AX347" s="19"/>
      <c r="AY347" s="48"/>
      <c r="AZ347" s="71"/>
      <c r="BA347" s="47"/>
      <c r="BB347" s="48"/>
      <c r="BC347" s="48"/>
      <c r="BD347" s="48"/>
      <c r="BE347" s="48"/>
      <c r="BF347" s="48"/>
      <c r="BG347" s="48"/>
      <c r="BH347" s="59"/>
      <c r="BI347" s="19"/>
      <c r="BJ347" s="48"/>
      <c r="BK347" s="71"/>
      <c r="BL347" s="48"/>
      <c r="BS347" s="32"/>
    </row>
    <row r="348" spans="1:71">
      <c r="A348" s="57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19"/>
      <c r="AN348" s="19"/>
      <c r="AO348" s="48"/>
      <c r="AP348" s="48"/>
      <c r="AQ348" s="48"/>
      <c r="AR348" s="48"/>
      <c r="AS348" s="59"/>
      <c r="AT348" s="19"/>
      <c r="AU348" s="48"/>
      <c r="AV348" s="48"/>
      <c r="AW348" s="59"/>
      <c r="AX348" s="19"/>
      <c r="AY348" s="48"/>
      <c r="AZ348" s="71"/>
      <c r="BA348" s="47"/>
      <c r="BB348" s="48"/>
      <c r="BC348" s="48"/>
      <c r="BD348" s="48"/>
      <c r="BE348" s="48"/>
      <c r="BF348" s="48"/>
      <c r="BG348" s="48"/>
      <c r="BH348" s="59"/>
      <c r="BI348" s="19"/>
      <c r="BJ348" s="48"/>
      <c r="BK348" s="71"/>
      <c r="BL348" s="48"/>
      <c r="BS348" s="32"/>
    </row>
    <row r="349" spans="1:71">
      <c r="A349" s="57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19"/>
      <c r="AN349" s="19"/>
      <c r="AO349" s="48"/>
      <c r="AP349" s="48"/>
      <c r="AQ349" s="48"/>
      <c r="AR349" s="48"/>
      <c r="AS349" s="59"/>
      <c r="AT349" s="19"/>
      <c r="AU349" s="48"/>
      <c r="AV349" s="48"/>
      <c r="AW349" s="59"/>
      <c r="AX349" s="19"/>
      <c r="AY349" s="48"/>
      <c r="AZ349" s="71"/>
      <c r="BA349" s="47"/>
      <c r="BB349" s="48"/>
      <c r="BC349" s="48"/>
      <c r="BD349" s="48"/>
      <c r="BE349" s="48"/>
      <c r="BF349" s="48"/>
      <c r="BG349" s="48"/>
      <c r="BH349" s="59"/>
      <c r="BI349" s="19"/>
      <c r="BJ349" s="48"/>
      <c r="BK349" s="71"/>
      <c r="BL349" s="48"/>
      <c r="BS349" s="32"/>
    </row>
    <row r="350" spans="1:71">
      <c r="A350" s="57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19"/>
      <c r="AN350" s="19"/>
      <c r="AO350" s="48"/>
      <c r="AP350" s="48"/>
      <c r="AQ350" s="48"/>
      <c r="AR350" s="48"/>
      <c r="AS350" s="59"/>
      <c r="AT350" s="19"/>
      <c r="AU350" s="48"/>
      <c r="AV350" s="48"/>
      <c r="AW350" s="59"/>
      <c r="AX350" s="19"/>
      <c r="AY350" s="48"/>
      <c r="AZ350" s="71"/>
      <c r="BA350" s="47"/>
      <c r="BB350" s="48"/>
      <c r="BC350" s="48"/>
      <c r="BD350" s="48"/>
      <c r="BE350" s="48"/>
      <c r="BF350" s="48"/>
      <c r="BG350" s="48"/>
      <c r="BH350" s="59"/>
      <c r="BI350" s="19"/>
      <c r="BJ350" s="48"/>
      <c r="BK350" s="71"/>
      <c r="BL350" s="48"/>
      <c r="BS350" s="32"/>
    </row>
    <row r="351" spans="1:71">
      <c r="A351" s="57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19"/>
      <c r="AN351" s="19"/>
      <c r="AO351" s="48"/>
      <c r="AP351" s="48"/>
      <c r="AQ351" s="48"/>
      <c r="AR351" s="48"/>
      <c r="AS351" s="59"/>
      <c r="AT351" s="19"/>
      <c r="AU351" s="48"/>
      <c r="AV351" s="48"/>
      <c r="AW351" s="59"/>
      <c r="AX351" s="19"/>
      <c r="AY351" s="48"/>
      <c r="AZ351" s="71"/>
      <c r="BA351" s="47"/>
      <c r="BB351" s="48"/>
      <c r="BC351" s="48"/>
      <c r="BD351" s="48"/>
      <c r="BE351" s="48"/>
      <c r="BF351" s="48"/>
      <c r="BG351" s="48"/>
      <c r="BH351" s="59"/>
      <c r="BI351" s="19"/>
      <c r="BJ351" s="48"/>
      <c r="BK351" s="71"/>
      <c r="BL351" s="48"/>
      <c r="BS351" s="32"/>
    </row>
    <row r="352" spans="1:71">
      <c r="A352" s="57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19"/>
      <c r="AN352" s="19"/>
      <c r="AO352" s="48"/>
      <c r="AP352" s="48"/>
      <c r="AQ352" s="48"/>
      <c r="AR352" s="48"/>
      <c r="AS352" s="59"/>
      <c r="AT352" s="19"/>
      <c r="AU352" s="48"/>
      <c r="AV352" s="48"/>
      <c r="AW352" s="59"/>
      <c r="AX352" s="19"/>
      <c r="AY352" s="48"/>
      <c r="AZ352" s="71"/>
      <c r="BA352" s="47"/>
      <c r="BB352" s="48"/>
      <c r="BC352" s="48"/>
      <c r="BD352" s="48"/>
      <c r="BE352" s="48"/>
      <c r="BF352" s="48"/>
      <c r="BG352" s="48"/>
      <c r="BH352" s="59"/>
      <c r="BI352" s="19"/>
      <c r="BJ352" s="48"/>
      <c r="BK352" s="71"/>
      <c r="BL352" s="48"/>
      <c r="BS352" s="32"/>
    </row>
    <row r="353" spans="1:71">
      <c r="A353" s="57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19"/>
      <c r="AN353" s="19"/>
      <c r="AO353" s="48"/>
      <c r="AP353" s="48"/>
      <c r="AQ353" s="48"/>
      <c r="AR353" s="48"/>
      <c r="AS353" s="59"/>
      <c r="AT353" s="19"/>
      <c r="AU353" s="48"/>
      <c r="AV353" s="48"/>
      <c r="AW353" s="59"/>
      <c r="AX353" s="19"/>
      <c r="AY353" s="48"/>
      <c r="AZ353" s="71"/>
      <c r="BA353" s="47"/>
      <c r="BB353" s="48"/>
      <c r="BC353" s="48"/>
      <c r="BD353" s="48"/>
      <c r="BE353" s="48"/>
      <c r="BF353" s="48"/>
      <c r="BG353" s="48"/>
      <c r="BH353" s="59"/>
      <c r="BI353" s="19"/>
      <c r="BJ353" s="48"/>
      <c r="BK353" s="71"/>
      <c r="BL353" s="48"/>
      <c r="BS353" s="32"/>
    </row>
    <row r="354" spans="1:71">
      <c r="A354" s="57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19"/>
      <c r="AN354" s="19"/>
      <c r="AO354" s="48"/>
      <c r="AP354" s="48"/>
      <c r="AQ354" s="48"/>
      <c r="AR354" s="48"/>
      <c r="AS354" s="59"/>
      <c r="AT354" s="19"/>
      <c r="AU354" s="48"/>
      <c r="AV354" s="48"/>
      <c r="AW354" s="59"/>
      <c r="AX354" s="19"/>
      <c r="AY354" s="48"/>
      <c r="AZ354" s="71"/>
      <c r="BA354" s="47"/>
      <c r="BB354" s="48"/>
      <c r="BC354" s="48"/>
      <c r="BD354" s="48"/>
      <c r="BE354" s="48"/>
      <c r="BF354" s="48"/>
      <c r="BG354" s="48"/>
      <c r="BH354" s="59"/>
      <c r="BI354" s="19"/>
      <c r="BJ354" s="48"/>
      <c r="BK354" s="71"/>
      <c r="BL354" s="48"/>
      <c r="BS354" s="32"/>
    </row>
    <row r="355" spans="1:71">
      <c r="A355" s="57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19"/>
      <c r="AN355" s="19"/>
      <c r="AO355" s="48"/>
      <c r="AP355" s="48"/>
      <c r="AQ355" s="48"/>
      <c r="AR355" s="48"/>
      <c r="AS355" s="59"/>
      <c r="AT355" s="19"/>
      <c r="AU355" s="48"/>
      <c r="AV355" s="48"/>
      <c r="AW355" s="59"/>
      <c r="AX355" s="19"/>
      <c r="AY355" s="48"/>
      <c r="AZ355" s="71"/>
      <c r="BA355" s="47"/>
      <c r="BB355" s="48"/>
      <c r="BC355" s="48"/>
      <c r="BD355" s="48"/>
      <c r="BE355" s="48"/>
      <c r="BF355" s="48"/>
      <c r="BG355" s="48"/>
      <c r="BH355" s="59"/>
      <c r="BI355" s="19"/>
      <c r="BJ355" s="48"/>
      <c r="BK355" s="71"/>
      <c r="BL355" s="48"/>
      <c r="BS355" s="32"/>
    </row>
    <row r="356" spans="1:71">
      <c r="A356" s="57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19"/>
      <c r="AN356" s="19"/>
      <c r="AO356" s="48"/>
      <c r="AP356" s="48"/>
      <c r="AQ356" s="48"/>
      <c r="AR356" s="48"/>
      <c r="AS356" s="59"/>
      <c r="AT356" s="19"/>
      <c r="AU356" s="48"/>
      <c r="AV356" s="48"/>
      <c r="AW356" s="59"/>
      <c r="AX356" s="19"/>
      <c r="AY356" s="48"/>
      <c r="AZ356" s="71"/>
      <c r="BA356" s="47"/>
      <c r="BB356" s="48"/>
      <c r="BC356" s="48"/>
      <c r="BD356" s="48"/>
      <c r="BE356" s="48"/>
      <c r="BF356" s="48"/>
      <c r="BG356" s="48"/>
      <c r="BH356" s="59"/>
      <c r="BI356" s="19"/>
      <c r="BJ356" s="48"/>
      <c r="BK356" s="71"/>
      <c r="BL356" s="48"/>
      <c r="BS356" s="32"/>
    </row>
    <row r="357" spans="1:71">
      <c r="A357" s="57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19"/>
      <c r="AN357" s="19"/>
      <c r="AO357" s="48"/>
      <c r="AP357" s="48"/>
      <c r="AQ357" s="48"/>
      <c r="AR357" s="48"/>
      <c r="AS357" s="59"/>
      <c r="AT357" s="19"/>
      <c r="AU357" s="48"/>
      <c r="AV357" s="48"/>
      <c r="AW357" s="59"/>
      <c r="AX357" s="19"/>
      <c r="AY357" s="48"/>
      <c r="AZ357" s="71"/>
      <c r="BA357" s="47"/>
      <c r="BB357" s="48"/>
      <c r="BC357" s="48"/>
      <c r="BD357" s="48"/>
      <c r="BE357" s="48"/>
      <c r="BF357" s="48"/>
      <c r="BG357" s="48"/>
      <c r="BH357" s="59"/>
      <c r="BI357" s="19"/>
      <c r="BJ357" s="48"/>
      <c r="BK357" s="71"/>
      <c r="BL357" s="48"/>
      <c r="BS357" s="32"/>
    </row>
    <row r="358" spans="1:71">
      <c r="A358" s="57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19"/>
      <c r="AN358" s="19"/>
      <c r="AO358" s="48"/>
      <c r="AP358" s="48"/>
      <c r="AQ358" s="48"/>
      <c r="AR358" s="48"/>
      <c r="AS358" s="59"/>
      <c r="AT358" s="19"/>
      <c r="AU358" s="48"/>
      <c r="AV358" s="48"/>
      <c r="AW358" s="59"/>
      <c r="AX358" s="19"/>
      <c r="AY358" s="48"/>
      <c r="AZ358" s="71"/>
      <c r="BA358" s="47"/>
      <c r="BB358" s="48"/>
      <c r="BC358" s="48"/>
      <c r="BD358" s="48"/>
      <c r="BE358" s="48"/>
      <c r="BF358" s="48"/>
      <c r="BG358" s="48"/>
      <c r="BH358" s="59"/>
      <c r="BI358" s="19"/>
      <c r="BJ358" s="48"/>
      <c r="BK358" s="71"/>
      <c r="BL358" s="48"/>
      <c r="BS358" s="32"/>
    </row>
    <row r="359" spans="1:71">
      <c r="A359" s="57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19"/>
      <c r="AN359" s="19"/>
      <c r="AO359" s="48"/>
      <c r="AP359" s="48"/>
      <c r="AQ359" s="48"/>
      <c r="AR359" s="48"/>
      <c r="AS359" s="59"/>
      <c r="AT359" s="19"/>
      <c r="AU359" s="48"/>
      <c r="AV359" s="48"/>
      <c r="AW359" s="59"/>
      <c r="AX359" s="19"/>
      <c r="AY359" s="48"/>
      <c r="AZ359" s="71"/>
      <c r="BA359" s="47"/>
      <c r="BB359" s="48"/>
      <c r="BC359" s="48"/>
      <c r="BD359" s="48"/>
      <c r="BE359" s="48"/>
      <c r="BF359" s="48"/>
      <c r="BG359" s="48"/>
      <c r="BH359" s="59"/>
      <c r="BI359" s="19"/>
      <c r="BJ359" s="48"/>
      <c r="BK359" s="71"/>
      <c r="BL359" s="48"/>
      <c r="BS359" s="32"/>
    </row>
    <row r="360" spans="1:71">
      <c r="A360" s="57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19"/>
      <c r="AN360" s="19"/>
      <c r="AO360" s="48"/>
      <c r="AP360" s="48"/>
      <c r="AQ360" s="48"/>
      <c r="AR360" s="48"/>
      <c r="AS360" s="59"/>
      <c r="AT360" s="19"/>
      <c r="AU360" s="48"/>
      <c r="AV360" s="48"/>
      <c r="AW360" s="59"/>
      <c r="AX360" s="19"/>
      <c r="AY360" s="48"/>
      <c r="AZ360" s="71"/>
      <c r="BA360" s="47"/>
      <c r="BB360" s="48"/>
      <c r="BC360" s="48"/>
      <c r="BD360" s="48"/>
      <c r="BE360" s="48"/>
      <c r="BF360" s="48"/>
      <c r="BG360" s="48"/>
      <c r="BH360" s="59"/>
      <c r="BI360" s="19"/>
      <c r="BJ360" s="48"/>
      <c r="BK360" s="71"/>
      <c r="BL360" s="48"/>
      <c r="BS360" s="32"/>
    </row>
    <row r="361" spans="1:71">
      <c r="A361" s="57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19"/>
      <c r="AN361" s="19"/>
      <c r="AO361" s="48"/>
      <c r="AP361" s="48"/>
      <c r="AQ361" s="48"/>
      <c r="AR361" s="48"/>
      <c r="AS361" s="59"/>
      <c r="AT361" s="19"/>
      <c r="AU361" s="48"/>
      <c r="AV361" s="48"/>
      <c r="AW361" s="59"/>
      <c r="AX361" s="19"/>
      <c r="AY361" s="48"/>
      <c r="AZ361" s="71"/>
      <c r="BA361" s="47"/>
      <c r="BB361" s="48"/>
      <c r="BC361" s="48"/>
      <c r="BD361" s="48"/>
      <c r="BE361" s="48"/>
      <c r="BF361" s="48"/>
      <c r="BG361" s="48"/>
      <c r="BH361" s="59"/>
      <c r="BI361" s="19"/>
      <c r="BJ361" s="48"/>
      <c r="BK361" s="71"/>
      <c r="BL361" s="48"/>
      <c r="BS361" s="32"/>
    </row>
    <row r="362" spans="1:71">
      <c r="A362" s="57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19"/>
      <c r="AN362" s="19"/>
      <c r="AO362" s="48"/>
      <c r="AP362" s="48"/>
      <c r="AQ362" s="48"/>
      <c r="AR362" s="48"/>
      <c r="AS362" s="59"/>
      <c r="AT362" s="19"/>
      <c r="AU362" s="48"/>
      <c r="AV362" s="48"/>
      <c r="AW362" s="59"/>
      <c r="AX362" s="19"/>
      <c r="AY362" s="48"/>
      <c r="AZ362" s="71"/>
      <c r="BA362" s="47"/>
      <c r="BB362" s="48"/>
      <c r="BC362" s="48"/>
      <c r="BD362" s="48"/>
      <c r="BE362" s="48"/>
      <c r="BF362" s="48"/>
      <c r="BG362" s="48"/>
      <c r="BH362" s="59"/>
      <c r="BI362" s="19"/>
      <c r="BJ362" s="48"/>
      <c r="BK362" s="71"/>
      <c r="BL362" s="48"/>
      <c r="BS362" s="32"/>
    </row>
    <row r="363" spans="1:71">
      <c r="A363" s="57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19"/>
      <c r="AN363" s="19"/>
      <c r="AO363" s="48"/>
      <c r="AP363" s="48"/>
      <c r="AQ363" s="48"/>
      <c r="AR363" s="48"/>
      <c r="AS363" s="59"/>
      <c r="AT363" s="19"/>
      <c r="AU363" s="48"/>
      <c r="AV363" s="48"/>
      <c r="AW363" s="59"/>
      <c r="AX363" s="19"/>
      <c r="AY363" s="48"/>
      <c r="AZ363" s="71"/>
      <c r="BA363" s="47"/>
      <c r="BB363" s="48"/>
      <c r="BC363" s="48"/>
      <c r="BD363" s="48"/>
      <c r="BE363" s="48"/>
      <c r="BF363" s="48"/>
      <c r="BG363" s="48"/>
      <c r="BH363" s="59"/>
      <c r="BI363" s="19"/>
      <c r="BJ363" s="48"/>
      <c r="BK363" s="71"/>
      <c r="BL363" s="48"/>
      <c r="BS363" s="32"/>
    </row>
    <row r="364" spans="1:71">
      <c r="A364" s="57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19"/>
      <c r="AN364" s="19"/>
      <c r="AO364" s="48"/>
      <c r="AP364" s="48"/>
      <c r="AQ364" s="48"/>
      <c r="AR364" s="48"/>
      <c r="AS364" s="59"/>
      <c r="AT364" s="19"/>
      <c r="AU364" s="48"/>
      <c r="AV364" s="48"/>
      <c r="AW364" s="59"/>
      <c r="AX364" s="19"/>
      <c r="AY364" s="48"/>
      <c r="AZ364" s="71"/>
      <c r="BA364" s="47"/>
      <c r="BB364" s="48"/>
      <c r="BC364" s="48"/>
      <c r="BD364" s="48"/>
      <c r="BE364" s="48"/>
      <c r="BF364" s="48"/>
      <c r="BG364" s="48"/>
      <c r="BH364" s="59"/>
      <c r="BI364" s="19"/>
      <c r="BJ364" s="48"/>
      <c r="BK364" s="71"/>
      <c r="BL364" s="48"/>
      <c r="BS364" s="32"/>
    </row>
    <row r="365" spans="1:71">
      <c r="A365" s="57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19"/>
      <c r="AN365" s="19"/>
      <c r="AO365" s="48"/>
      <c r="AP365" s="48"/>
      <c r="AQ365" s="48"/>
      <c r="AR365" s="48"/>
      <c r="AS365" s="59"/>
      <c r="AT365" s="19"/>
      <c r="AU365" s="48"/>
      <c r="AV365" s="48"/>
      <c r="AW365" s="59"/>
      <c r="AX365" s="19"/>
      <c r="AY365" s="48"/>
      <c r="AZ365" s="71"/>
      <c r="BA365" s="47"/>
      <c r="BB365" s="48"/>
      <c r="BC365" s="48"/>
      <c r="BD365" s="48"/>
      <c r="BE365" s="48"/>
      <c r="BF365" s="48"/>
      <c r="BG365" s="48"/>
      <c r="BH365" s="59"/>
      <c r="BI365" s="19"/>
      <c r="BJ365" s="48"/>
      <c r="BK365" s="71"/>
      <c r="BL365" s="48"/>
      <c r="BS365" s="32"/>
    </row>
    <row r="366" spans="1:71">
      <c r="A366" s="57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19"/>
      <c r="AN366" s="19"/>
      <c r="AO366" s="48"/>
      <c r="AP366" s="48"/>
      <c r="AQ366" s="48"/>
      <c r="AR366" s="48"/>
      <c r="AS366" s="59"/>
      <c r="AT366" s="19"/>
      <c r="AU366" s="48"/>
      <c r="AV366" s="48"/>
      <c r="AW366" s="59"/>
      <c r="AX366" s="19"/>
      <c r="AY366" s="48"/>
      <c r="AZ366" s="71"/>
      <c r="BA366" s="47"/>
      <c r="BB366" s="48"/>
      <c r="BC366" s="48"/>
      <c r="BD366" s="48"/>
      <c r="BE366" s="48"/>
      <c r="BF366" s="48"/>
      <c r="BG366" s="48"/>
      <c r="BH366" s="59"/>
      <c r="BI366" s="19"/>
      <c r="BJ366" s="48"/>
      <c r="BK366" s="71"/>
      <c r="BL366" s="48"/>
      <c r="BS366" s="32"/>
    </row>
    <row r="367" spans="1:71">
      <c r="A367" s="57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19"/>
      <c r="AN367" s="19"/>
      <c r="AO367" s="48"/>
      <c r="AP367" s="48"/>
      <c r="AQ367" s="48"/>
      <c r="AR367" s="48"/>
      <c r="AS367" s="59"/>
      <c r="AT367" s="19"/>
      <c r="AU367" s="48"/>
      <c r="AV367" s="48"/>
      <c r="AW367" s="59"/>
      <c r="AX367" s="19"/>
      <c r="AY367" s="48"/>
      <c r="AZ367" s="71"/>
      <c r="BA367" s="47"/>
      <c r="BB367" s="48"/>
      <c r="BC367" s="48"/>
      <c r="BD367" s="48"/>
      <c r="BE367" s="48"/>
      <c r="BF367" s="48"/>
      <c r="BG367" s="48"/>
      <c r="BH367" s="59"/>
      <c r="BI367" s="19"/>
      <c r="BJ367" s="48"/>
      <c r="BK367" s="71"/>
      <c r="BL367" s="48"/>
      <c r="BS367" s="32"/>
    </row>
    <row r="368" spans="1:71">
      <c r="A368" s="57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19"/>
      <c r="AN368" s="19"/>
      <c r="AO368" s="48"/>
      <c r="AP368" s="48"/>
      <c r="AQ368" s="48"/>
      <c r="AR368" s="48"/>
      <c r="AS368" s="59"/>
      <c r="AT368" s="19"/>
      <c r="AU368" s="48"/>
      <c r="AV368" s="48"/>
      <c r="AW368" s="59"/>
      <c r="AX368" s="19"/>
      <c r="AY368" s="48"/>
      <c r="AZ368" s="71"/>
      <c r="BA368" s="47"/>
      <c r="BB368" s="48"/>
      <c r="BC368" s="48"/>
      <c r="BD368" s="48"/>
      <c r="BE368" s="48"/>
      <c r="BF368" s="48"/>
      <c r="BG368" s="48"/>
      <c r="BH368" s="59"/>
      <c r="BI368" s="19"/>
      <c r="BJ368" s="48"/>
      <c r="BK368" s="71"/>
      <c r="BL368" s="48"/>
      <c r="BS368" s="32"/>
    </row>
    <row r="369" spans="1:71">
      <c r="A369" s="57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19"/>
      <c r="AN369" s="19"/>
      <c r="AO369" s="48"/>
      <c r="AP369" s="48"/>
      <c r="AQ369" s="48"/>
      <c r="AR369" s="48"/>
      <c r="AS369" s="59"/>
      <c r="AT369" s="19"/>
      <c r="AU369" s="48"/>
      <c r="AV369" s="48"/>
      <c r="AW369" s="59"/>
      <c r="AX369" s="19"/>
      <c r="AY369" s="48"/>
      <c r="AZ369" s="71"/>
      <c r="BA369" s="47"/>
      <c r="BB369" s="48"/>
      <c r="BC369" s="48"/>
      <c r="BD369" s="48"/>
      <c r="BE369" s="48"/>
      <c r="BF369" s="48"/>
      <c r="BG369" s="48"/>
      <c r="BH369" s="59"/>
      <c r="BI369" s="19"/>
      <c r="BJ369" s="48"/>
      <c r="BK369" s="71"/>
      <c r="BL369" s="48"/>
      <c r="BS369" s="32"/>
    </row>
    <row r="370" spans="1:71">
      <c r="A370" s="57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19"/>
      <c r="AN370" s="19"/>
      <c r="AO370" s="48"/>
      <c r="AP370" s="48"/>
      <c r="AQ370" s="48"/>
      <c r="AR370" s="48"/>
      <c r="AS370" s="59"/>
      <c r="AT370" s="19"/>
      <c r="AU370" s="48"/>
      <c r="AV370" s="48"/>
      <c r="AW370" s="59"/>
      <c r="AX370" s="19"/>
      <c r="AY370" s="48"/>
      <c r="AZ370" s="71"/>
      <c r="BA370" s="47"/>
      <c r="BB370" s="48"/>
      <c r="BC370" s="48"/>
      <c r="BD370" s="48"/>
      <c r="BE370" s="48"/>
      <c r="BF370" s="48"/>
      <c r="BG370" s="48"/>
      <c r="BH370" s="59"/>
      <c r="BI370" s="19"/>
      <c r="BJ370" s="48"/>
      <c r="BK370" s="71"/>
      <c r="BL370" s="48"/>
      <c r="BS370" s="32"/>
    </row>
    <row r="371" spans="1:71">
      <c r="A371" s="57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19"/>
      <c r="AN371" s="19"/>
      <c r="AO371" s="48"/>
      <c r="AP371" s="48"/>
      <c r="AQ371" s="48"/>
      <c r="AR371" s="48"/>
      <c r="AS371" s="59"/>
      <c r="AT371" s="19"/>
      <c r="AU371" s="48"/>
      <c r="AV371" s="48"/>
      <c r="AW371" s="59"/>
      <c r="AX371" s="19"/>
      <c r="AY371" s="48"/>
      <c r="AZ371" s="71"/>
      <c r="BA371" s="47"/>
      <c r="BB371" s="48"/>
      <c r="BC371" s="48"/>
      <c r="BD371" s="48"/>
      <c r="BE371" s="48"/>
      <c r="BF371" s="48"/>
      <c r="BG371" s="48"/>
      <c r="BH371" s="59"/>
      <c r="BI371" s="19"/>
      <c r="BJ371" s="48"/>
      <c r="BK371" s="71"/>
      <c r="BL371" s="48"/>
      <c r="BS371" s="32"/>
    </row>
    <row r="372" spans="1:71">
      <c r="A372" s="57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19"/>
      <c r="AN372" s="19"/>
      <c r="AO372" s="48"/>
      <c r="AP372" s="48"/>
      <c r="AQ372" s="48"/>
      <c r="AR372" s="48"/>
      <c r="AS372" s="59"/>
      <c r="AT372" s="19"/>
      <c r="AU372" s="48"/>
      <c r="AV372" s="48"/>
      <c r="AW372" s="59"/>
      <c r="AX372" s="19"/>
      <c r="AY372" s="48"/>
      <c r="AZ372" s="71"/>
      <c r="BA372" s="47"/>
      <c r="BB372" s="48"/>
      <c r="BC372" s="48"/>
      <c r="BD372" s="48"/>
      <c r="BE372" s="48"/>
      <c r="BF372" s="48"/>
      <c r="BG372" s="48"/>
      <c r="BH372" s="59"/>
      <c r="BI372" s="19"/>
      <c r="BJ372" s="48"/>
      <c r="BK372" s="71"/>
      <c r="BL372" s="48"/>
      <c r="BS372" s="32"/>
    </row>
    <row r="373" spans="1:71">
      <c r="A373" s="57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19"/>
      <c r="AN373" s="19"/>
      <c r="AO373" s="48"/>
      <c r="AP373" s="48"/>
      <c r="AQ373" s="48"/>
      <c r="AR373" s="48"/>
      <c r="AS373" s="59"/>
      <c r="AT373" s="19"/>
      <c r="AU373" s="48"/>
      <c r="AV373" s="48"/>
      <c r="AW373" s="59"/>
      <c r="AX373" s="19"/>
      <c r="AY373" s="48"/>
      <c r="AZ373" s="71"/>
      <c r="BA373" s="47"/>
      <c r="BB373" s="48"/>
      <c r="BC373" s="48"/>
      <c r="BD373" s="48"/>
      <c r="BE373" s="48"/>
      <c r="BF373" s="48"/>
      <c r="BG373" s="48"/>
      <c r="BH373" s="59"/>
      <c r="BI373" s="19"/>
      <c r="BJ373" s="48"/>
      <c r="BK373" s="71"/>
      <c r="BL373" s="48"/>
      <c r="BS373" s="32"/>
    </row>
    <row r="374" spans="1:71">
      <c r="A374" s="57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19"/>
      <c r="AN374" s="19"/>
      <c r="AO374" s="48"/>
      <c r="AP374" s="48"/>
      <c r="AQ374" s="48"/>
      <c r="AR374" s="48"/>
      <c r="AS374" s="59"/>
      <c r="AT374" s="19"/>
      <c r="AU374" s="48"/>
      <c r="AV374" s="48"/>
      <c r="AW374" s="59"/>
      <c r="AX374" s="19"/>
      <c r="AY374" s="48"/>
      <c r="AZ374" s="71"/>
      <c r="BA374" s="47"/>
      <c r="BB374" s="48"/>
      <c r="BC374" s="48"/>
      <c r="BD374" s="48"/>
      <c r="BE374" s="48"/>
      <c r="BF374" s="48"/>
      <c r="BG374" s="48"/>
      <c r="BH374" s="59"/>
      <c r="BI374" s="19"/>
      <c r="BJ374" s="48"/>
      <c r="BK374" s="71"/>
      <c r="BL374" s="48"/>
      <c r="BS374" s="32"/>
    </row>
    <row r="375" spans="1:71">
      <c r="A375" s="57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19"/>
      <c r="AN375" s="19"/>
      <c r="AO375" s="48"/>
      <c r="AP375" s="48"/>
      <c r="AQ375" s="48"/>
      <c r="AR375" s="48"/>
      <c r="AS375" s="59"/>
      <c r="AT375" s="19"/>
      <c r="AU375" s="48"/>
      <c r="AV375" s="48"/>
      <c r="AW375" s="59"/>
      <c r="AX375" s="19"/>
      <c r="AY375" s="48"/>
      <c r="AZ375" s="71"/>
      <c r="BA375" s="47"/>
      <c r="BB375" s="48"/>
      <c r="BC375" s="48"/>
      <c r="BD375" s="48"/>
      <c r="BE375" s="48"/>
      <c r="BF375" s="48"/>
      <c r="BG375" s="48"/>
      <c r="BH375" s="59"/>
      <c r="BI375" s="19"/>
      <c r="BJ375" s="48"/>
      <c r="BK375" s="71"/>
      <c r="BL375" s="48"/>
      <c r="BS375" s="32"/>
    </row>
    <row r="376" spans="1:71">
      <c r="A376" s="57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19"/>
      <c r="AN376" s="19"/>
      <c r="AO376" s="48"/>
      <c r="AP376" s="48"/>
      <c r="AQ376" s="48"/>
      <c r="AR376" s="48"/>
      <c r="AS376" s="59"/>
      <c r="AT376" s="19"/>
      <c r="AU376" s="48"/>
      <c r="AV376" s="48"/>
      <c r="AW376" s="59"/>
      <c r="AX376" s="19"/>
      <c r="AY376" s="48"/>
      <c r="AZ376" s="71"/>
      <c r="BA376" s="47"/>
      <c r="BB376" s="48"/>
      <c r="BC376" s="48"/>
      <c r="BD376" s="48"/>
      <c r="BE376" s="48"/>
      <c r="BF376" s="48"/>
      <c r="BG376" s="48"/>
      <c r="BH376" s="59"/>
      <c r="BI376" s="19"/>
      <c r="BJ376" s="48"/>
      <c r="BK376" s="71"/>
      <c r="BL376" s="48"/>
      <c r="BS376" s="32"/>
    </row>
    <row r="377" spans="1:71">
      <c r="A377" s="57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19"/>
      <c r="AN377" s="19"/>
      <c r="AO377" s="48"/>
      <c r="AP377" s="48"/>
      <c r="AQ377" s="48"/>
      <c r="AR377" s="48"/>
      <c r="AS377" s="59"/>
      <c r="AT377" s="19"/>
      <c r="AU377" s="48"/>
      <c r="AV377" s="48"/>
      <c r="AW377" s="59"/>
      <c r="AX377" s="19"/>
      <c r="AY377" s="48"/>
      <c r="AZ377" s="71"/>
      <c r="BA377" s="47"/>
      <c r="BB377" s="48"/>
      <c r="BC377" s="48"/>
      <c r="BD377" s="48"/>
      <c r="BE377" s="48"/>
      <c r="BF377" s="48"/>
      <c r="BG377" s="48"/>
      <c r="BH377" s="59"/>
      <c r="BI377" s="19"/>
      <c r="BJ377" s="48"/>
      <c r="BK377" s="71"/>
      <c r="BL377" s="48"/>
      <c r="BS377" s="32"/>
    </row>
    <row r="378" spans="1:71">
      <c r="A378" s="57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19"/>
      <c r="AN378" s="19"/>
      <c r="AO378" s="48"/>
      <c r="AP378" s="48"/>
      <c r="AQ378" s="48"/>
      <c r="AR378" s="48"/>
      <c r="AS378" s="59"/>
      <c r="AT378" s="19"/>
      <c r="AU378" s="48"/>
      <c r="AV378" s="48"/>
      <c r="AW378" s="59"/>
      <c r="AX378" s="19"/>
      <c r="AY378" s="48"/>
      <c r="AZ378" s="71"/>
      <c r="BA378" s="47"/>
      <c r="BB378" s="48"/>
      <c r="BC378" s="48"/>
      <c r="BD378" s="48"/>
      <c r="BE378" s="48"/>
      <c r="BF378" s="48"/>
      <c r="BG378" s="48"/>
      <c r="BH378" s="59"/>
      <c r="BI378" s="19"/>
      <c r="BJ378" s="48"/>
      <c r="BK378" s="71"/>
      <c r="BL378" s="48"/>
      <c r="BS378" s="32"/>
    </row>
    <row r="379" spans="1:71">
      <c r="A379" s="57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19"/>
      <c r="AN379" s="19"/>
      <c r="AO379" s="48"/>
      <c r="AP379" s="48"/>
      <c r="AQ379" s="48"/>
      <c r="AR379" s="48"/>
      <c r="AS379" s="59"/>
      <c r="AT379" s="19"/>
      <c r="AU379" s="48"/>
      <c r="AV379" s="48"/>
      <c r="AW379" s="59"/>
      <c r="AX379" s="19"/>
      <c r="AY379" s="48"/>
      <c r="AZ379" s="71"/>
      <c r="BA379" s="47"/>
      <c r="BB379" s="48"/>
      <c r="BC379" s="48"/>
      <c r="BD379" s="48"/>
      <c r="BE379" s="48"/>
      <c r="BF379" s="48"/>
      <c r="BG379" s="48"/>
      <c r="BH379" s="59"/>
      <c r="BI379" s="19"/>
      <c r="BJ379" s="48"/>
      <c r="BK379" s="71"/>
      <c r="BL379" s="48"/>
      <c r="BS379" s="32"/>
    </row>
    <row r="380" spans="1:71">
      <c r="A380" s="57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19"/>
      <c r="AN380" s="19"/>
      <c r="AO380" s="48"/>
      <c r="AP380" s="48"/>
      <c r="AQ380" s="48"/>
      <c r="AR380" s="48"/>
      <c r="AS380" s="59"/>
      <c r="AT380" s="19"/>
      <c r="AU380" s="48"/>
      <c r="AV380" s="48"/>
      <c r="AW380" s="59"/>
      <c r="AX380" s="19"/>
      <c r="AY380" s="48"/>
      <c r="AZ380" s="71"/>
      <c r="BA380" s="47"/>
      <c r="BB380" s="48"/>
      <c r="BC380" s="48"/>
      <c r="BD380" s="48"/>
      <c r="BE380" s="48"/>
      <c r="BF380" s="48"/>
      <c r="BG380" s="48"/>
      <c r="BH380" s="59"/>
      <c r="BI380" s="19"/>
      <c r="BJ380" s="48"/>
      <c r="BK380" s="71"/>
      <c r="BL380" s="48"/>
      <c r="BS380" s="32"/>
    </row>
    <row r="381" spans="1:71">
      <c r="A381" s="57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19"/>
      <c r="AN381" s="19"/>
      <c r="AO381" s="48"/>
      <c r="AP381" s="48"/>
      <c r="AQ381" s="48"/>
      <c r="AR381" s="48"/>
      <c r="AS381" s="59"/>
      <c r="AT381" s="19"/>
      <c r="AU381" s="48"/>
      <c r="AV381" s="48"/>
      <c r="AW381" s="59"/>
      <c r="AX381" s="19"/>
      <c r="AY381" s="48"/>
      <c r="AZ381" s="71"/>
      <c r="BA381" s="47"/>
      <c r="BB381" s="48"/>
      <c r="BC381" s="48"/>
      <c r="BD381" s="48"/>
      <c r="BE381" s="48"/>
      <c r="BF381" s="48"/>
      <c r="BG381" s="48"/>
      <c r="BH381" s="59"/>
      <c r="BI381" s="19"/>
      <c r="BJ381" s="48"/>
      <c r="BK381" s="71"/>
      <c r="BL381" s="48"/>
      <c r="BS381" s="32"/>
    </row>
    <row r="382" spans="1:71">
      <c r="A382" s="57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19"/>
      <c r="AN382" s="19"/>
      <c r="AO382" s="48"/>
      <c r="AP382" s="48"/>
      <c r="AQ382" s="48"/>
      <c r="AR382" s="48"/>
      <c r="AS382" s="59"/>
      <c r="AT382" s="19"/>
      <c r="AU382" s="48"/>
      <c r="AV382" s="48"/>
      <c r="AW382" s="59"/>
      <c r="AX382" s="19"/>
      <c r="AY382" s="48"/>
      <c r="AZ382" s="71"/>
      <c r="BA382" s="47"/>
      <c r="BB382" s="48"/>
      <c r="BC382" s="48"/>
      <c r="BD382" s="48"/>
      <c r="BE382" s="48"/>
      <c r="BF382" s="48"/>
      <c r="BG382" s="48"/>
      <c r="BH382" s="59"/>
      <c r="BI382" s="19"/>
      <c r="BJ382" s="48"/>
      <c r="BK382" s="71"/>
      <c r="BL382" s="48"/>
      <c r="BS382" s="32"/>
    </row>
    <row r="383" spans="1:71">
      <c r="A383" s="57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19"/>
      <c r="AN383" s="19"/>
      <c r="AO383" s="48"/>
      <c r="AP383" s="48"/>
      <c r="AQ383" s="48"/>
      <c r="AR383" s="48"/>
      <c r="AS383" s="59"/>
      <c r="AT383" s="19"/>
      <c r="AU383" s="48"/>
      <c r="AV383" s="48"/>
      <c r="AW383" s="59"/>
      <c r="AX383" s="19"/>
      <c r="AY383" s="48"/>
      <c r="AZ383" s="71"/>
      <c r="BA383" s="47"/>
      <c r="BB383" s="48"/>
      <c r="BC383" s="48"/>
      <c r="BD383" s="48"/>
      <c r="BE383" s="48"/>
      <c r="BF383" s="48"/>
      <c r="BG383" s="48"/>
      <c r="BH383" s="59"/>
      <c r="BI383" s="19"/>
      <c r="BJ383" s="48"/>
      <c r="BK383" s="71"/>
      <c r="BL383" s="48"/>
      <c r="BS383" s="32"/>
    </row>
    <row r="384" spans="1:71">
      <c r="A384" s="57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19"/>
      <c r="AN384" s="19"/>
      <c r="AO384" s="48"/>
      <c r="AP384" s="48"/>
      <c r="AQ384" s="48"/>
      <c r="AR384" s="48"/>
      <c r="AS384" s="59"/>
      <c r="AT384" s="19"/>
      <c r="AU384" s="48"/>
      <c r="AV384" s="48"/>
      <c r="AW384" s="59"/>
      <c r="AX384" s="19"/>
      <c r="AY384" s="48"/>
      <c r="AZ384" s="71"/>
      <c r="BA384" s="47"/>
      <c r="BB384" s="48"/>
      <c r="BC384" s="48"/>
      <c r="BD384" s="48"/>
      <c r="BE384" s="48"/>
      <c r="BF384" s="48"/>
      <c r="BG384" s="48"/>
      <c r="BH384" s="59"/>
      <c r="BI384" s="19"/>
      <c r="BJ384" s="48"/>
      <c r="BK384" s="71"/>
      <c r="BL384" s="48"/>
      <c r="BS384" s="32"/>
    </row>
    <row r="385" spans="1:71">
      <c r="A385" s="57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19"/>
      <c r="AN385" s="19"/>
      <c r="AO385" s="48"/>
      <c r="AP385" s="48"/>
      <c r="AQ385" s="48"/>
      <c r="AR385" s="48"/>
      <c r="AS385" s="59"/>
      <c r="AT385" s="19"/>
      <c r="AU385" s="48"/>
      <c r="AV385" s="48"/>
      <c r="AW385" s="59"/>
      <c r="AX385" s="19"/>
      <c r="AY385" s="48"/>
      <c r="AZ385" s="71"/>
      <c r="BA385" s="47"/>
      <c r="BB385" s="48"/>
      <c r="BC385" s="48"/>
      <c r="BD385" s="48"/>
      <c r="BE385" s="48"/>
      <c r="BF385" s="48"/>
      <c r="BG385" s="48"/>
      <c r="BH385" s="59"/>
      <c r="BI385" s="19"/>
      <c r="BJ385" s="48"/>
      <c r="BK385" s="71"/>
      <c r="BL385" s="48"/>
      <c r="BS385" s="32"/>
    </row>
    <row r="386" spans="1:71">
      <c r="A386" s="57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19"/>
      <c r="AN386" s="19"/>
      <c r="AO386" s="48"/>
      <c r="AP386" s="48"/>
      <c r="AQ386" s="48"/>
      <c r="AR386" s="48"/>
      <c r="AS386" s="59"/>
      <c r="AT386" s="19"/>
      <c r="AU386" s="48"/>
      <c r="AV386" s="48"/>
      <c r="AW386" s="59"/>
      <c r="AX386" s="19"/>
      <c r="AY386" s="48"/>
      <c r="AZ386" s="71"/>
      <c r="BA386" s="47"/>
      <c r="BB386" s="48"/>
      <c r="BC386" s="48"/>
      <c r="BD386" s="48"/>
      <c r="BE386" s="48"/>
      <c r="BF386" s="48"/>
      <c r="BG386" s="48"/>
      <c r="BH386" s="59"/>
      <c r="BI386" s="19"/>
      <c r="BJ386" s="48"/>
      <c r="BK386" s="71"/>
      <c r="BL386" s="48"/>
      <c r="BS386" s="32"/>
    </row>
    <row r="387" spans="1:71">
      <c r="A387" s="57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19"/>
      <c r="AN387" s="19"/>
      <c r="AO387" s="48"/>
      <c r="AP387" s="48"/>
      <c r="AQ387" s="48"/>
      <c r="AR387" s="48"/>
      <c r="AS387" s="59"/>
      <c r="AT387" s="19"/>
      <c r="AU387" s="48"/>
      <c r="AV387" s="48"/>
      <c r="AW387" s="59"/>
      <c r="AX387" s="19"/>
      <c r="AY387" s="48"/>
      <c r="AZ387" s="71"/>
      <c r="BA387" s="47"/>
      <c r="BB387" s="48"/>
      <c r="BC387" s="48"/>
      <c r="BD387" s="48"/>
      <c r="BE387" s="48"/>
      <c r="BF387" s="48"/>
      <c r="BG387" s="48"/>
      <c r="BH387" s="59"/>
      <c r="BI387" s="19"/>
      <c r="BJ387" s="48"/>
      <c r="BK387" s="71"/>
      <c r="BL387" s="48"/>
      <c r="BS387" s="32"/>
    </row>
    <row r="388" spans="1:71">
      <c r="A388" s="57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19"/>
      <c r="AN388" s="19"/>
      <c r="AO388" s="48"/>
      <c r="AP388" s="48"/>
      <c r="AQ388" s="48"/>
      <c r="AR388" s="48"/>
      <c r="AS388" s="59"/>
      <c r="AT388" s="19"/>
      <c r="AU388" s="48"/>
      <c r="AV388" s="48"/>
      <c r="AW388" s="59"/>
      <c r="AX388" s="19"/>
      <c r="AY388" s="48"/>
      <c r="AZ388" s="71"/>
      <c r="BA388" s="47"/>
      <c r="BB388" s="48"/>
      <c r="BC388" s="48"/>
      <c r="BD388" s="48"/>
      <c r="BE388" s="48"/>
      <c r="BF388" s="48"/>
      <c r="BG388" s="48"/>
      <c r="BH388" s="59"/>
      <c r="BI388" s="19"/>
      <c r="BJ388" s="48"/>
      <c r="BK388" s="71"/>
      <c r="BL388" s="48"/>
      <c r="BS388" s="32"/>
    </row>
    <row r="389" spans="1:71">
      <c r="A389" s="57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19"/>
      <c r="AN389" s="19"/>
      <c r="AO389" s="48"/>
      <c r="AP389" s="48"/>
      <c r="AQ389" s="48"/>
      <c r="AR389" s="48"/>
      <c r="AS389" s="59"/>
      <c r="AT389" s="19"/>
      <c r="AU389" s="48"/>
      <c r="AV389" s="48"/>
      <c r="AW389" s="59"/>
      <c r="AX389" s="19"/>
      <c r="AY389" s="48"/>
      <c r="AZ389" s="71"/>
      <c r="BA389" s="47"/>
      <c r="BB389" s="48"/>
      <c r="BC389" s="48"/>
      <c r="BD389" s="48"/>
      <c r="BE389" s="48"/>
      <c r="BF389" s="48"/>
      <c r="BG389" s="48"/>
      <c r="BH389" s="59"/>
      <c r="BI389" s="19"/>
      <c r="BJ389" s="48"/>
      <c r="BK389" s="71"/>
      <c r="BL389" s="48"/>
      <c r="BS389" s="32"/>
    </row>
    <row r="390" spans="1:71">
      <c r="A390" s="57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19"/>
      <c r="AN390" s="19"/>
      <c r="AO390" s="48"/>
      <c r="AP390" s="48"/>
      <c r="AQ390" s="48"/>
      <c r="AR390" s="48"/>
      <c r="AS390" s="59"/>
      <c r="AT390" s="19"/>
      <c r="AU390" s="48"/>
      <c r="AV390" s="48"/>
      <c r="AW390" s="59"/>
      <c r="AX390" s="19"/>
      <c r="AY390" s="48"/>
      <c r="AZ390" s="71"/>
      <c r="BA390" s="47"/>
      <c r="BB390" s="48"/>
      <c r="BC390" s="48"/>
      <c r="BD390" s="48"/>
      <c r="BE390" s="48"/>
      <c r="BF390" s="48"/>
      <c r="BG390" s="48"/>
      <c r="BH390" s="59"/>
      <c r="BI390" s="19"/>
      <c r="BJ390" s="48"/>
      <c r="BK390" s="71"/>
      <c r="BL390" s="48"/>
      <c r="BS390" s="32"/>
    </row>
    <row r="391" spans="1:71">
      <c r="A391" s="57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19"/>
      <c r="AN391" s="19"/>
      <c r="AO391" s="48"/>
      <c r="AP391" s="48"/>
      <c r="AQ391" s="48"/>
      <c r="AR391" s="48"/>
      <c r="AS391" s="59"/>
      <c r="AT391" s="19"/>
      <c r="AU391" s="48"/>
      <c r="AV391" s="48"/>
      <c r="AW391" s="59"/>
      <c r="AX391" s="19"/>
      <c r="AY391" s="48"/>
      <c r="AZ391" s="71"/>
      <c r="BA391" s="47"/>
      <c r="BB391" s="48"/>
      <c r="BC391" s="48"/>
      <c r="BD391" s="48"/>
      <c r="BE391" s="48"/>
      <c r="BF391" s="48"/>
      <c r="BG391" s="48"/>
      <c r="BH391" s="59"/>
      <c r="BI391" s="19"/>
      <c r="BJ391" s="48"/>
      <c r="BK391" s="71"/>
      <c r="BL391" s="48"/>
      <c r="BS391" s="32"/>
    </row>
    <row r="392" spans="1:71">
      <c r="A392" s="57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19"/>
      <c r="AN392" s="19"/>
      <c r="AO392" s="48"/>
      <c r="AP392" s="48"/>
      <c r="AQ392" s="48"/>
      <c r="AR392" s="48"/>
      <c r="AS392" s="59"/>
      <c r="AT392" s="19"/>
      <c r="AU392" s="48"/>
      <c r="AV392" s="48"/>
      <c r="AW392" s="59"/>
      <c r="AX392" s="19"/>
      <c r="AY392" s="48"/>
      <c r="AZ392" s="71"/>
      <c r="BA392" s="47"/>
      <c r="BB392" s="48"/>
      <c r="BC392" s="48"/>
      <c r="BD392" s="48"/>
      <c r="BE392" s="48"/>
      <c r="BF392" s="48"/>
      <c r="BG392" s="48"/>
      <c r="BH392" s="59"/>
      <c r="BI392" s="19"/>
      <c r="BJ392" s="48"/>
      <c r="BK392" s="71"/>
      <c r="BL392" s="48"/>
      <c r="BS392" s="32"/>
    </row>
    <row r="393" spans="1:71">
      <c r="A393" s="57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19"/>
      <c r="AN393" s="19"/>
      <c r="AO393" s="48"/>
      <c r="AP393" s="48"/>
      <c r="AQ393" s="48"/>
      <c r="AR393" s="48"/>
      <c r="AS393" s="59"/>
      <c r="AT393" s="19"/>
      <c r="AU393" s="48"/>
      <c r="AV393" s="48"/>
      <c r="AW393" s="59"/>
      <c r="AX393" s="19"/>
      <c r="AY393" s="48"/>
      <c r="AZ393" s="71"/>
      <c r="BA393" s="47"/>
      <c r="BB393" s="48"/>
      <c r="BC393" s="48"/>
      <c r="BD393" s="48"/>
      <c r="BE393" s="48"/>
      <c r="BF393" s="48"/>
      <c r="BG393" s="48"/>
      <c r="BH393" s="59"/>
      <c r="BI393" s="19"/>
      <c r="BJ393" s="48"/>
      <c r="BK393" s="71"/>
      <c r="BL393" s="48"/>
      <c r="BS393" s="32"/>
    </row>
    <row r="394" spans="1:71">
      <c r="A394" s="57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19"/>
      <c r="AN394" s="19"/>
      <c r="AO394" s="48"/>
      <c r="AP394" s="48"/>
      <c r="AQ394" s="48"/>
      <c r="AR394" s="48"/>
      <c r="AS394" s="59"/>
      <c r="AT394" s="19"/>
      <c r="AU394" s="48"/>
      <c r="AV394" s="48"/>
      <c r="AW394" s="59"/>
      <c r="AX394" s="19"/>
      <c r="AY394" s="48"/>
      <c r="AZ394" s="71"/>
      <c r="BA394" s="47"/>
      <c r="BB394" s="48"/>
      <c r="BC394" s="48"/>
      <c r="BD394" s="48"/>
      <c r="BE394" s="48"/>
      <c r="BF394" s="48"/>
      <c r="BG394" s="48"/>
      <c r="BH394" s="59"/>
      <c r="BI394" s="19"/>
      <c r="BJ394" s="48"/>
      <c r="BK394" s="71"/>
      <c r="BL394" s="48"/>
      <c r="BS394" s="32"/>
    </row>
    <row r="395" spans="1:71">
      <c r="A395" s="57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19"/>
      <c r="AN395" s="19"/>
      <c r="AO395" s="48"/>
      <c r="AP395" s="48"/>
      <c r="AQ395" s="48"/>
      <c r="AR395" s="48"/>
      <c r="AS395" s="59"/>
      <c r="AT395" s="19"/>
      <c r="AU395" s="48"/>
      <c r="AV395" s="48"/>
      <c r="AW395" s="59"/>
      <c r="AX395" s="19"/>
      <c r="AY395" s="48"/>
      <c r="AZ395" s="71"/>
      <c r="BA395" s="47"/>
      <c r="BB395" s="48"/>
      <c r="BC395" s="48"/>
      <c r="BD395" s="48"/>
      <c r="BE395" s="48"/>
      <c r="BF395" s="48"/>
      <c r="BG395" s="48"/>
      <c r="BH395" s="59"/>
      <c r="BI395" s="19"/>
      <c r="BJ395" s="48"/>
      <c r="BK395" s="71"/>
      <c r="BL395" s="48"/>
      <c r="BS395" s="32"/>
    </row>
    <row r="396" spans="1:71">
      <c r="A396" s="57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19"/>
      <c r="AN396" s="19"/>
      <c r="AO396" s="48"/>
      <c r="AP396" s="48"/>
      <c r="AQ396" s="48"/>
      <c r="AR396" s="48"/>
      <c r="AS396" s="59"/>
      <c r="AT396" s="19"/>
      <c r="AU396" s="48"/>
      <c r="AV396" s="48"/>
      <c r="AW396" s="59"/>
      <c r="AX396" s="19"/>
      <c r="AY396" s="48"/>
      <c r="AZ396" s="71"/>
      <c r="BA396" s="47"/>
      <c r="BB396" s="48"/>
      <c r="BC396" s="48"/>
      <c r="BD396" s="48"/>
      <c r="BE396" s="48"/>
      <c r="BF396" s="48"/>
      <c r="BG396" s="48"/>
      <c r="BH396" s="59"/>
      <c r="BI396" s="19"/>
      <c r="BJ396" s="48"/>
      <c r="BK396" s="71"/>
      <c r="BL396" s="48"/>
      <c r="BS396" s="32"/>
    </row>
    <row r="397" spans="1:71">
      <c r="A397" s="57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19"/>
      <c r="AN397" s="19"/>
      <c r="AO397" s="48"/>
      <c r="AP397" s="48"/>
      <c r="AQ397" s="48"/>
      <c r="AR397" s="48"/>
      <c r="AS397" s="59"/>
      <c r="AT397" s="19"/>
      <c r="AU397" s="48"/>
      <c r="AV397" s="48"/>
      <c r="AW397" s="59"/>
      <c r="AX397" s="19"/>
      <c r="AY397" s="48"/>
      <c r="AZ397" s="71"/>
      <c r="BA397" s="47"/>
      <c r="BB397" s="48"/>
      <c r="BC397" s="48"/>
      <c r="BD397" s="48"/>
      <c r="BE397" s="48"/>
      <c r="BF397" s="48"/>
      <c r="BG397" s="48"/>
      <c r="BH397" s="59"/>
      <c r="BI397" s="19"/>
      <c r="BJ397" s="48"/>
      <c r="BK397" s="71"/>
      <c r="BL397" s="48"/>
      <c r="BS397" s="32"/>
    </row>
    <row r="398" spans="1:71">
      <c r="A398" s="57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19"/>
      <c r="AN398" s="19"/>
      <c r="AO398" s="48"/>
      <c r="AP398" s="48"/>
      <c r="AQ398" s="48"/>
      <c r="AR398" s="48"/>
      <c r="AS398" s="59"/>
      <c r="AT398" s="19"/>
      <c r="AU398" s="48"/>
      <c r="AV398" s="48"/>
      <c r="AW398" s="59"/>
      <c r="AX398" s="19"/>
      <c r="AY398" s="48"/>
      <c r="AZ398" s="71"/>
      <c r="BA398" s="47"/>
      <c r="BB398" s="48"/>
      <c r="BC398" s="48"/>
      <c r="BD398" s="48"/>
      <c r="BE398" s="48"/>
      <c r="BF398" s="48"/>
      <c r="BG398" s="48"/>
      <c r="BH398" s="59"/>
      <c r="BI398" s="19"/>
      <c r="BJ398" s="48"/>
      <c r="BK398" s="71"/>
      <c r="BL398" s="48"/>
      <c r="BS398" s="32"/>
    </row>
    <row r="399" spans="1:71">
      <c r="A399" s="57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19"/>
      <c r="AN399" s="19"/>
      <c r="AO399" s="48"/>
      <c r="AP399" s="48"/>
      <c r="AQ399" s="48"/>
      <c r="AR399" s="48"/>
      <c r="AS399" s="59"/>
      <c r="AT399" s="19"/>
      <c r="AU399" s="48"/>
      <c r="AV399" s="48"/>
      <c r="AW399" s="59"/>
      <c r="AX399" s="19"/>
      <c r="AY399" s="48"/>
      <c r="AZ399" s="71"/>
      <c r="BA399" s="47"/>
      <c r="BB399" s="48"/>
      <c r="BC399" s="48"/>
      <c r="BD399" s="48"/>
      <c r="BE399" s="48"/>
      <c r="BF399" s="48"/>
      <c r="BG399" s="48"/>
      <c r="BH399" s="59"/>
      <c r="BI399" s="19"/>
      <c r="BJ399" s="48"/>
      <c r="BK399" s="71"/>
      <c r="BL399" s="48"/>
      <c r="BS399" s="32"/>
    </row>
    <row r="400" spans="1:71">
      <c r="A400" s="57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19"/>
      <c r="AN400" s="19"/>
      <c r="AO400" s="48"/>
      <c r="AP400" s="48"/>
      <c r="AQ400" s="48"/>
      <c r="AR400" s="48"/>
      <c r="AS400" s="59"/>
      <c r="AT400" s="19"/>
      <c r="AU400" s="48"/>
      <c r="AV400" s="48"/>
      <c r="AW400" s="59"/>
      <c r="AX400" s="19"/>
      <c r="AY400" s="48"/>
      <c r="AZ400" s="71"/>
      <c r="BA400" s="47"/>
      <c r="BB400" s="48"/>
      <c r="BC400" s="48"/>
      <c r="BD400" s="48"/>
      <c r="BE400" s="48"/>
      <c r="BF400" s="48"/>
      <c r="BG400" s="48"/>
      <c r="BH400" s="59"/>
      <c r="BI400" s="19"/>
      <c r="BJ400" s="48"/>
      <c r="BK400" s="71"/>
      <c r="BL400" s="48"/>
      <c r="BS400" s="32"/>
    </row>
    <row r="401" spans="1:71">
      <c r="A401" s="57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19"/>
      <c r="AN401" s="19"/>
      <c r="AO401" s="48"/>
      <c r="AP401" s="48"/>
      <c r="AQ401" s="48"/>
      <c r="AR401" s="48"/>
      <c r="AS401" s="59"/>
      <c r="AT401" s="19"/>
      <c r="AU401" s="48"/>
      <c r="AV401" s="48"/>
      <c r="AW401" s="59"/>
      <c r="AX401" s="19"/>
      <c r="AY401" s="48"/>
      <c r="AZ401" s="71"/>
      <c r="BA401" s="47"/>
      <c r="BB401" s="48"/>
      <c r="BC401" s="48"/>
      <c r="BD401" s="48"/>
      <c r="BE401" s="48"/>
      <c r="BF401" s="48"/>
      <c r="BG401" s="48"/>
      <c r="BH401" s="59"/>
      <c r="BI401" s="19"/>
      <c r="BJ401" s="48"/>
      <c r="BK401" s="71"/>
      <c r="BL401" s="48"/>
      <c r="BS401" s="32"/>
    </row>
    <row r="402" spans="1:71">
      <c r="A402" s="57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19"/>
      <c r="AN402" s="19"/>
      <c r="AO402" s="48"/>
      <c r="AP402" s="48"/>
      <c r="AQ402" s="48"/>
      <c r="AR402" s="48"/>
      <c r="AS402" s="59"/>
      <c r="AT402" s="19"/>
      <c r="AU402" s="48"/>
      <c r="AV402" s="48"/>
      <c r="AW402" s="59"/>
      <c r="AX402" s="19"/>
      <c r="AY402" s="48"/>
      <c r="AZ402" s="71"/>
      <c r="BA402" s="47"/>
      <c r="BB402" s="48"/>
      <c r="BC402" s="48"/>
      <c r="BD402" s="48"/>
      <c r="BE402" s="48"/>
      <c r="BF402" s="48"/>
      <c r="BG402" s="48"/>
      <c r="BH402" s="59"/>
      <c r="BI402" s="19"/>
      <c r="BJ402" s="48"/>
      <c r="BK402" s="71"/>
      <c r="BL402" s="48"/>
      <c r="BS402" s="32"/>
    </row>
    <row r="403" spans="1:71">
      <c r="A403" s="57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19"/>
      <c r="AN403" s="19"/>
      <c r="AO403" s="48"/>
      <c r="AP403" s="48"/>
      <c r="AQ403" s="48"/>
      <c r="AR403" s="48"/>
      <c r="AS403" s="59"/>
      <c r="AT403" s="19"/>
      <c r="AU403" s="48"/>
      <c r="AV403" s="48"/>
      <c r="AW403" s="59"/>
      <c r="AX403" s="19"/>
      <c r="AY403" s="48"/>
      <c r="AZ403" s="71"/>
      <c r="BA403" s="47"/>
      <c r="BB403" s="48"/>
      <c r="BC403" s="48"/>
      <c r="BD403" s="48"/>
      <c r="BE403" s="48"/>
      <c r="BF403" s="48"/>
      <c r="BG403" s="48"/>
      <c r="BH403" s="59"/>
      <c r="BI403" s="19"/>
      <c r="BJ403" s="48"/>
      <c r="BK403" s="71"/>
      <c r="BL403" s="48"/>
      <c r="BS403" s="32"/>
    </row>
    <row r="404" spans="1:71">
      <c r="A404" s="57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19"/>
      <c r="AN404" s="19"/>
      <c r="AO404" s="48"/>
      <c r="AP404" s="48"/>
      <c r="AQ404" s="48"/>
      <c r="AR404" s="48"/>
      <c r="AS404" s="59"/>
      <c r="AT404" s="19"/>
      <c r="AU404" s="48"/>
      <c r="AV404" s="48"/>
      <c r="AW404" s="59"/>
      <c r="AX404" s="19"/>
      <c r="AY404" s="48"/>
      <c r="AZ404" s="71"/>
      <c r="BA404" s="47"/>
      <c r="BB404" s="48"/>
      <c r="BC404" s="48"/>
      <c r="BD404" s="48"/>
      <c r="BE404" s="48"/>
      <c r="BF404" s="48"/>
      <c r="BG404" s="48"/>
      <c r="BH404" s="59"/>
      <c r="BI404" s="19"/>
      <c r="BJ404" s="48"/>
      <c r="BK404" s="71"/>
      <c r="BL404" s="48"/>
      <c r="BS404" s="32"/>
    </row>
    <row r="405" spans="1:71">
      <c r="A405" s="57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19"/>
      <c r="AN405" s="19"/>
      <c r="AO405" s="48"/>
      <c r="AP405" s="48"/>
      <c r="AQ405" s="48"/>
      <c r="AR405" s="48"/>
      <c r="AS405" s="59"/>
      <c r="AT405" s="19"/>
      <c r="AU405" s="48"/>
      <c r="AV405" s="48"/>
      <c r="AW405" s="59"/>
      <c r="AX405" s="19"/>
      <c r="AY405" s="48"/>
      <c r="AZ405" s="71"/>
      <c r="BA405" s="47"/>
      <c r="BB405" s="48"/>
      <c r="BC405" s="48"/>
      <c r="BD405" s="48"/>
      <c r="BE405" s="48"/>
      <c r="BF405" s="48"/>
      <c r="BG405" s="48"/>
      <c r="BH405" s="59"/>
      <c r="BI405" s="19"/>
      <c r="BJ405" s="48"/>
      <c r="BK405" s="71"/>
      <c r="BL405" s="48"/>
      <c r="BS405" s="32"/>
    </row>
    <row r="406" spans="1:71">
      <c r="A406" s="57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19"/>
      <c r="AN406" s="19"/>
      <c r="AO406" s="48"/>
      <c r="AP406" s="48"/>
      <c r="AQ406" s="48"/>
      <c r="AR406" s="48"/>
      <c r="AS406" s="59"/>
      <c r="AT406" s="19"/>
      <c r="AU406" s="48"/>
      <c r="AV406" s="48"/>
      <c r="AW406" s="59"/>
      <c r="AX406" s="19"/>
      <c r="AY406" s="48"/>
      <c r="AZ406" s="71"/>
      <c r="BA406" s="47"/>
      <c r="BB406" s="48"/>
      <c r="BC406" s="48"/>
      <c r="BD406" s="48"/>
      <c r="BE406" s="48"/>
      <c r="BF406" s="48"/>
      <c r="BG406" s="48"/>
      <c r="BH406" s="59"/>
      <c r="BI406" s="19"/>
      <c r="BJ406" s="48"/>
      <c r="BK406" s="71"/>
      <c r="BL406" s="48"/>
      <c r="BS406" s="32"/>
    </row>
    <row r="407" spans="1:71">
      <c r="A407" s="57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19"/>
      <c r="AN407" s="19"/>
      <c r="AO407" s="48"/>
      <c r="AP407" s="48"/>
      <c r="AQ407" s="48"/>
      <c r="AR407" s="48"/>
      <c r="AS407" s="59"/>
      <c r="AT407" s="19"/>
      <c r="AU407" s="48"/>
      <c r="AV407" s="48"/>
      <c r="AW407" s="59"/>
      <c r="AX407" s="19"/>
      <c r="AY407" s="48"/>
      <c r="AZ407" s="71"/>
      <c r="BA407" s="47"/>
      <c r="BB407" s="48"/>
      <c r="BC407" s="48"/>
      <c r="BD407" s="48"/>
      <c r="BE407" s="48"/>
      <c r="BF407" s="48"/>
      <c r="BG407" s="48"/>
      <c r="BH407" s="59"/>
      <c r="BI407" s="19"/>
      <c r="BJ407" s="48"/>
      <c r="BK407" s="71"/>
      <c r="BL407" s="48"/>
      <c r="BS407" s="32"/>
    </row>
    <row r="408" spans="1:71">
      <c r="A408" s="57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19"/>
      <c r="AN408" s="19"/>
      <c r="AO408" s="48"/>
      <c r="AP408" s="48"/>
      <c r="AQ408" s="48"/>
      <c r="AR408" s="48"/>
      <c r="AS408" s="59"/>
      <c r="AT408" s="19"/>
      <c r="AU408" s="48"/>
      <c r="AV408" s="48"/>
      <c r="AW408" s="59"/>
      <c r="AX408" s="19"/>
      <c r="AY408" s="48"/>
      <c r="AZ408" s="71"/>
      <c r="BA408" s="47"/>
      <c r="BB408" s="48"/>
      <c r="BC408" s="48"/>
      <c r="BD408" s="48"/>
      <c r="BE408" s="48"/>
      <c r="BF408" s="48"/>
      <c r="BG408" s="48"/>
      <c r="BH408" s="59"/>
      <c r="BI408" s="19"/>
      <c r="BJ408" s="48"/>
      <c r="BK408" s="71"/>
      <c r="BL408" s="48"/>
      <c r="BS408" s="32"/>
    </row>
    <row r="409" spans="1:71">
      <c r="A409" s="57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19"/>
      <c r="AN409" s="19"/>
      <c r="AO409" s="48"/>
      <c r="AP409" s="48"/>
      <c r="AQ409" s="48"/>
      <c r="AR409" s="48"/>
      <c r="AS409" s="59"/>
      <c r="AT409" s="19"/>
      <c r="AU409" s="48"/>
      <c r="AV409" s="48"/>
      <c r="AW409" s="59"/>
      <c r="AX409" s="19"/>
      <c r="AY409" s="48"/>
      <c r="AZ409" s="71"/>
      <c r="BA409" s="47"/>
      <c r="BB409" s="48"/>
      <c r="BC409" s="48"/>
      <c r="BD409" s="48"/>
      <c r="BE409" s="48"/>
      <c r="BF409" s="48"/>
      <c r="BG409" s="48"/>
      <c r="BH409" s="59"/>
      <c r="BI409" s="19"/>
      <c r="BJ409" s="48"/>
      <c r="BK409" s="71"/>
      <c r="BL409" s="48"/>
      <c r="BS409" s="32"/>
    </row>
    <row r="410" spans="1:71">
      <c r="A410" s="57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19"/>
      <c r="AN410" s="19"/>
      <c r="AO410" s="48"/>
      <c r="AP410" s="48"/>
      <c r="AQ410" s="48"/>
      <c r="AR410" s="48"/>
      <c r="AS410" s="59"/>
      <c r="AT410" s="19"/>
      <c r="AU410" s="48"/>
      <c r="AV410" s="48"/>
      <c r="AW410" s="59"/>
      <c r="AX410" s="19"/>
      <c r="AY410" s="48"/>
      <c r="AZ410" s="71"/>
      <c r="BA410" s="47"/>
      <c r="BB410" s="48"/>
      <c r="BC410" s="48"/>
      <c r="BD410" s="48"/>
      <c r="BE410" s="48"/>
      <c r="BF410" s="48"/>
      <c r="BG410" s="48"/>
      <c r="BH410" s="59"/>
      <c r="BI410" s="19"/>
      <c r="BJ410" s="48"/>
      <c r="BK410" s="71"/>
      <c r="BL410" s="48"/>
      <c r="BS410" s="32"/>
    </row>
    <row r="411" spans="1:71">
      <c r="A411" s="57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19"/>
      <c r="AN411" s="19"/>
      <c r="AO411" s="48"/>
      <c r="AP411" s="48"/>
      <c r="AQ411" s="48"/>
      <c r="AR411" s="48"/>
      <c r="AS411" s="59"/>
      <c r="AT411" s="19"/>
      <c r="AU411" s="48"/>
      <c r="AV411" s="48"/>
      <c r="AW411" s="59"/>
      <c r="AX411" s="19"/>
      <c r="AY411" s="48"/>
      <c r="AZ411" s="71"/>
      <c r="BA411" s="47"/>
      <c r="BB411" s="48"/>
      <c r="BC411" s="48"/>
      <c r="BD411" s="48"/>
      <c r="BE411" s="48"/>
      <c r="BF411" s="48"/>
      <c r="BG411" s="48"/>
      <c r="BH411" s="59"/>
      <c r="BI411" s="19"/>
      <c r="BJ411" s="48"/>
      <c r="BK411" s="71"/>
      <c r="BL411" s="48"/>
      <c r="BS411" s="32"/>
    </row>
    <row r="412" spans="1:71">
      <c r="A412" s="57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19"/>
      <c r="AN412" s="19"/>
      <c r="AO412" s="48"/>
      <c r="AP412" s="48"/>
      <c r="AQ412" s="48"/>
      <c r="AR412" s="48"/>
      <c r="AS412" s="59"/>
      <c r="AT412" s="19"/>
      <c r="AU412" s="48"/>
      <c r="AV412" s="48"/>
      <c r="AW412" s="59"/>
      <c r="AX412" s="19"/>
      <c r="AY412" s="48"/>
      <c r="AZ412" s="71"/>
      <c r="BA412" s="47"/>
      <c r="BB412" s="48"/>
      <c r="BC412" s="48"/>
      <c r="BD412" s="48"/>
      <c r="BE412" s="48"/>
      <c r="BF412" s="48"/>
      <c r="BG412" s="48"/>
      <c r="BH412" s="59"/>
      <c r="BI412" s="19"/>
      <c r="BJ412" s="48"/>
      <c r="BK412" s="71"/>
      <c r="BL412" s="48"/>
      <c r="BS412" s="32"/>
    </row>
    <row r="413" spans="1:71">
      <c r="A413" s="57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19"/>
      <c r="AN413" s="19"/>
      <c r="AO413" s="48"/>
      <c r="AP413" s="48"/>
      <c r="AQ413" s="48"/>
      <c r="AR413" s="48"/>
      <c r="AS413" s="59"/>
      <c r="AT413" s="19"/>
      <c r="AU413" s="48"/>
      <c r="AV413" s="48"/>
      <c r="AW413" s="59"/>
      <c r="AX413" s="19"/>
      <c r="AY413" s="48"/>
      <c r="AZ413" s="71"/>
      <c r="BA413" s="47"/>
      <c r="BB413" s="48"/>
      <c r="BC413" s="48"/>
      <c r="BD413" s="48"/>
      <c r="BE413" s="48"/>
      <c r="BF413" s="48"/>
      <c r="BG413" s="48"/>
      <c r="BH413" s="59"/>
      <c r="BI413" s="19"/>
      <c r="BJ413" s="48"/>
      <c r="BK413" s="71"/>
      <c r="BL413" s="48"/>
      <c r="BS413" s="32"/>
    </row>
    <row r="414" spans="1:71">
      <c r="A414" s="57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19"/>
      <c r="AN414" s="19"/>
      <c r="AO414" s="48"/>
      <c r="AP414" s="48"/>
      <c r="AQ414" s="48"/>
      <c r="AR414" s="48"/>
      <c r="AS414" s="59"/>
      <c r="AT414" s="19"/>
      <c r="AU414" s="48"/>
      <c r="AV414" s="48"/>
      <c r="AW414" s="59"/>
      <c r="AX414" s="19"/>
      <c r="AY414" s="48"/>
      <c r="AZ414" s="71"/>
      <c r="BA414" s="47"/>
      <c r="BB414" s="48"/>
      <c r="BC414" s="48"/>
      <c r="BD414" s="48"/>
      <c r="BE414" s="48"/>
      <c r="BF414" s="48"/>
      <c r="BG414" s="48"/>
      <c r="BH414" s="59"/>
      <c r="BI414" s="19"/>
      <c r="BJ414" s="48"/>
      <c r="BK414" s="71"/>
      <c r="BL414" s="48"/>
      <c r="BS414" s="32"/>
    </row>
    <row r="415" spans="1:71">
      <c r="A415" s="57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19"/>
      <c r="AN415" s="19"/>
      <c r="AO415" s="48"/>
      <c r="AP415" s="48"/>
      <c r="AQ415" s="48"/>
      <c r="AR415" s="48"/>
      <c r="AS415" s="59"/>
      <c r="AT415" s="19"/>
      <c r="AU415" s="48"/>
      <c r="AV415" s="48"/>
      <c r="AW415" s="59"/>
      <c r="AX415" s="19"/>
      <c r="AY415" s="48"/>
      <c r="AZ415" s="71"/>
      <c r="BA415" s="47"/>
      <c r="BB415" s="48"/>
      <c r="BC415" s="48"/>
      <c r="BD415" s="48"/>
      <c r="BE415" s="48"/>
      <c r="BF415" s="48"/>
      <c r="BG415" s="48"/>
      <c r="BH415" s="59"/>
      <c r="BI415" s="19"/>
      <c r="BJ415" s="48"/>
      <c r="BK415" s="71"/>
      <c r="BL415" s="48"/>
      <c r="BS415" s="32"/>
    </row>
    <row r="416" spans="1:71">
      <c r="A416" s="57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19"/>
      <c r="AN416" s="19"/>
      <c r="AO416" s="48"/>
      <c r="AP416" s="48"/>
      <c r="AQ416" s="48"/>
      <c r="AR416" s="48"/>
      <c r="AS416" s="59"/>
      <c r="AT416" s="19"/>
      <c r="AU416" s="48"/>
      <c r="AV416" s="48"/>
      <c r="AW416" s="59"/>
      <c r="AX416" s="19"/>
      <c r="AY416" s="48"/>
      <c r="AZ416" s="71"/>
      <c r="BA416" s="47"/>
      <c r="BB416" s="48"/>
      <c r="BC416" s="48"/>
      <c r="BD416" s="48"/>
      <c r="BE416" s="48"/>
      <c r="BF416" s="48"/>
      <c r="BG416" s="48"/>
      <c r="BH416" s="59"/>
      <c r="BI416" s="19"/>
      <c r="BJ416" s="48"/>
      <c r="BK416" s="71"/>
      <c r="BL416" s="48"/>
      <c r="BS416" s="32"/>
    </row>
    <row r="417" spans="1:71">
      <c r="A417" s="57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19"/>
      <c r="AN417" s="19"/>
      <c r="AO417" s="48"/>
      <c r="AP417" s="48"/>
      <c r="AQ417" s="48"/>
      <c r="AR417" s="48"/>
      <c r="AS417" s="59"/>
      <c r="AT417" s="19"/>
      <c r="AU417" s="48"/>
      <c r="AV417" s="48"/>
      <c r="AW417" s="59"/>
      <c r="AX417" s="19"/>
      <c r="AY417" s="48"/>
      <c r="AZ417" s="71"/>
      <c r="BA417" s="47"/>
      <c r="BB417" s="48"/>
      <c r="BC417" s="48"/>
      <c r="BD417" s="48"/>
      <c r="BE417" s="48"/>
      <c r="BF417" s="48"/>
      <c r="BG417" s="48"/>
      <c r="BH417" s="59"/>
      <c r="BI417" s="19"/>
      <c r="BJ417" s="48"/>
      <c r="BK417" s="71"/>
      <c r="BL417" s="48"/>
      <c r="BS417" s="32"/>
    </row>
    <row r="418" spans="1:71">
      <c r="A418" s="57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19"/>
      <c r="AN418" s="19"/>
      <c r="AO418" s="48"/>
      <c r="AP418" s="48"/>
      <c r="AQ418" s="48"/>
      <c r="AR418" s="48"/>
      <c r="AS418" s="59"/>
      <c r="AT418" s="19"/>
      <c r="AU418" s="48"/>
      <c r="AV418" s="48"/>
      <c r="AW418" s="59"/>
      <c r="AX418" s="19"/>
      <c r="AY418" s="48"/>
      <c r="AZ418" s="71"/>
      <c r="BA418" s="47"/>
      <c r="BB418" s="48"/>
      <c r="BC418" s="48"/>
      <c r="BD418" s="48"/>
      <c r="BE418" s="48"/>
      <c r="BF418" s="48"/>
      <c r="BG418" s="48"/>
      <c r="BH418" s="59"/>
      <c r="BI418" s="19"/>
      <c r="BJ418" s="48"/>
      <c r="BK418" s="71"/>
      <c r="BL418" s="48"/>
      <c r="BS418" s="32"/>
    </row>
    <row r="419" spans="1:71">
      <c r="A419" s="57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19"/>
      <c r="AN419" s="19"/>
      <c r="AO419" s="48"/>
      <c r="AP419" s="48"/>
      <c r="AQ419" s="48"/>
      <c r="AR419" s="48"/>
      <c r="AS419" s="59"/>
      <c r="AT419" s="19"/>
      <c r="AU419" s="48"/>
      <c r="AV419" s="48"/>
      <c r="AW419" s="59"/>
      <c r="AX419" s="19"/>
      <c r="AY419" s="48"/>
      <c r="AZ419" s="71"/>
      <c r="BA419" s="47"/>
      <c r="BB419" s="48"/>
      <c r="BC419" s="48"/>
      <c r="BD419" s="48"/>
      <c r="BE419" s="48"/>
      <c r="BF419" s="48"/>
      <c r="BG419" s="48"/>
      <c r="BH419" s="59"/>
      <c r="BI419" s="19"/>
      <c r="BJ419" s="48"/>
      <c r="BK419" s="71"/>
      <c r="BL419" s="48"/>
      <c r="BS419" s="32"/>
    </row>
    <row r="420" spans="1:71">
      <c r="A420" s="57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19"/>
      <c r="AN420" s="19"/>
      <c r="AO420" s="48"/>
      <c r="AP420" s="48"/>
      <c r="AQ420" s="48"/>
      <c r="AR420" s="48"/>
      <c r="AS420" s="59"/>
      <c r="AT420" s="19"/>
      <c r="AU420" s="48"/>
      <c r="AV420" s="48"/>
      <c r="AW420" s="59"/>
      <c r="AX420" s="19"/>
      <c r="AY420" s="48"/>
      <c r="AZ420" s="71"/>
      <c r="BA420" s="47"/>
      <c r="BB420" s="48"/>
      <c r="BC420" s="48"/>
      <c r="BD420" s="48"/>
      <c r="BE420" s="48"/>
      <c r="BF420" s="48"/>
      <c r="BG420" s="48"/>
      <c r="BH420" s="59"/>
      <c r="BI420" s="19"/>
      <c r="BJ420" s="48"/>
      <c r="BK420" s="71"/>
      <c r="BL420" s="48"/>
      <c r="BS420" s="32"/>
    </row>
    <row r="421" spans="1:71">
      <c r="A421" s="57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19"/>
      <c r="AN421" s="19"/>
      <c r="AO421" s="48"/>
      <c r="AP421" s="48"/>
      <c r="AQ421" s="48"/>
      <c r="AR421" s="48"/>
      <c r="AS421" s="59"/>
      <c r="AT421" s="19"/>
      <c r="AU421" s="48"/>
      <c r="AV421" s="48"/>
      <c r="AW421" s="59"/>
      <c r="AX421" s="19"/>
      <c r="AY421" s="48"/>
      <c r="AZ421" s="71"/>
      <c r="BA421" s="47"/>
      <c r="BB421" s="48"/>
      <c r="BC421" s="48"/>
      <c r="BD421" s="48"/>
      <c r="BE421" s="48"/>
      <c r="BF421" s="48"/>
      <c r="BG421" s="48"/>
      <c r="BH421" s="59"/>
      <c r="BI421" s="19"/>
      <c r="BJ421" s="48"/>
      <c r="BK421" s="71"/>
      <c r="BL421" s="48"/>
      <c r="BS421" s="32"/>
    </row>
    <row r="422" spans="1:71">
      <c r="A422" s="57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19"/>
      <c r="AN422" s="19"/>
      <c r="AO422" s="48"/>
      <c r="AP422" s="48"/>
      <c r="AQ422" s="48"/>
      <c r="AR422" s="48"/>
      <c r="AS422" s="59"/>
      <c r="AT422" s="19"/>
      <c r="AU422" s="48"/>
      <c r="AV422" s="48"/>
      <c r="AW422" s="59"/>
      <c r="AX422" s="19"/>
      <c r="AY422" s="48"/>
      <c r="AZ422" s="71"/>
      <c r="BA422" s="47"/>
      <c r="BB422" s="48"/>
      <c r="BC422" s="48"/>
      <c r="BD422" s="48"/>
      <c r="BE422" s="48"/>
      <c r="BF422" s="48"/>
      <c r="BG422" s="48"/>
      <c r="BH422" s="59"/>
      <c r="BI422" s="19"/>
      <c r="BJ422" s="48"/>
      <c r="BK422" s="71"/>
      <c r="BL422" s="48"/>
      <c r="BS422" s="32"/>
    </row>
    <row r="423" spans="1:71">
      <c r="A423" s="57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19"/>
      <c r="AN423" s="19"/>
      <c r="AO423" s="48"/>
      <c r="AP423" s="48"/>
      <c r="AQ423" s="48"/>
      <c r="AR423" s="48"/>
      <c r="AS423" s="59"/>
      <c r="AT423" s="19"/>
      <c r="AU423" s="48"/>
      <c r="AV423" s="48"/>
      <c r="AW423" s="59"/>
      <c r="AX423" s="19"/>
      <c r="AY423" s="48"/>
      <c r="AZ423" s="71"/>
      <c r="BA423" s="47"/>
      <c r="BB423" s="48"/>
      <c r="BC423" s="48"/>
      <c r="BD423" s="48"/>
      <c r="BE423" s="48"/>
      <c r="BF423" s="48"/>
      <c r="BG423" s="48"/>
      <c r="BH423" s="59"/>
      <c r="BI423" s="19"/>
      <c r="BJ423" s="48"/>
      <c r="BK423" s="71"/>
      <c r="BL423" s="48"/>
      <c r="BS423" s="32"/>
    </row>
    <row r="424" spans="1:71">
      <c r="A424" s="57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19"/>
      <c r="AN424" s="19"/>
      <c r="AO424" s="48"/>
      <c r="AP424" s="48"/>
      <c r="AQ424" s="48"/>
      <c r="AR424" s="48"/>
      <c r="AS424" s="59"/>
      <c r="AT424" s="19"/>
      <c r="AU424" s="48"/>
      <c r="AV424" s="48"/>
      <c r="AW424" s="59"/>
      <c r="AX424" s="19"/>
      <c r="AY424" s="48"/>
      <c r="AZ424" s="71"/>
      <c r="BA424" s="47"/>
      <c r="BB424" s="48"/>
      <c r="BC424" s="48"/>
      <c r="BD424" s="48"/>
      <c r="BE424" s="48"/>
      <c r="BF424" s="48"/>
      <c r="BG424" s="48"/>
      <c r="BH424" s="59"/>
      <c r="BI424" s="19"/>
      <c r="BJ424" s="48"/>
      <c r="BK424" s="71"/>
      <c r="BL424" s="48"/>
      <c r="BS424" s="32"/>
    </row>
    <row r="425" spans="1:71">
      <c r="A425" s="57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19"/>
      <c r="AN425" s="19"/>
      <c r="AO425" s="48"/>
      <c r="AP425" s="48"/>
      <c r="AQ425" s="48"/>
      <c r="AR425" s="48"/>
      <c r="AS425" s="59"/>
      <c r="AT425" s="19"/>
      <c r="AU425" s="48"/>
      <c r="AV425" s="48"/>
      <c r="AW425" s="59"/>
      <c r="AX425" s="19"/>
      <c r="AY425" s="48"/>
      <c r="AZ425" s="71"/>
      <c r="BA425" s="47"/>
      <c r="BB425" s="48"/>
      <c r="BC425" s="48"/>
      <c r="BD425" s="48"/>
      <c r="BE425" s="48"/>
      <c r="BF425" s="48"/>
      <c r="BG425" s="48"/>
      <c r="BH425" s="59"/>
      <c r="BI425" s="19"/>
      <c r="BJ425" s="48"/>
      <c r="BK425" s="71"/>
      <c r="BL425" s="48"/>
      <c r="BS425" s="32"/>
    </row>
    <row r="426" spans="1:71">
      <c r="A426" s="57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19"/>
      <c r="AN426" s="19"/>
      <c r="AO426" s="48"/>
      <c r="AP426" s="48"/>
      <c r="AQ426" s="48"/>
      <c r="AR426" s="48"/>
      <c r="AS426" s="59"/>
      <c r="AT426" s="19"/>
      <c r="AU426" s="48"/>
      <c r="AV426" s="48"/>
      <c r="AW426" s="59"/>
      <c r="AX426" s="19"/>
      <c r="AY426" s="48"/>
      <c r="AZ426" s="71"/>
      <c r="BA426" s="47"/>
      <c r="BB426" s="48"/>
      <c r="BC426" s="48"/>
      <c r="BD426" s="48"/>
      <c r="BE426" s="48"/>
      <c r="BF426" s="48"/>
      <c r="BG426" s="48"/>
      <c r="BH426" s="59"/>
      <c r="BI426" s="19"/>
      <c r="BJ426" s="48"/>
      <c r="BK426" s="71"/>
      <c r="BL426" s="48"/>
      <c r="BS426" s="32"/>
    </row>
    <row r="427" spans="1:71">
      <c r="A427" s="57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19"/>
      <c r="AN427" s="19"/>
      <c r="AO427" s="48"/>
      <c r="AP427" s="48"/>
      <c r="AQ427" s="48"/>
      <c r="AR427" s="48"/>
      <c r="AS427" s="59"/>
      <c r="AT427" s="19"/>
      <c r="AU427" s="48"/>
      <c r="AV427" s="48"/>
      <c r="AW427" s="59"/>
      <c r="AX427" s="19"/>
      <c r="AY427" s="48"/>
      <c r="AZ427" s="71"/>
      <c r="BA427" s="47"/>
      <c r="BB427" s="48"/>
      <c r="BC427" s="48"/>
      <c r="BD427" s="48"/>
      <c r="BE427" s="48"/>
      <c r="BF427" s="48"/>
      <c r="BG427" s="48"/>
      <c r="BH427" s="59"/>
      <c r="BI427" s="19"/>
      <c r="BJ427" s="48"/>
      <c r="BK427" s="71"/>
      <c r="BL427" s="48"/>
      <c r="BS427" s="32"/>
    </row>
    <row r="428" spans="1:71">
      <c r="A428" s="57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19"/>
      <c r="AN428" s="19"/>
      <c r="AO428" s="48"/>
      <c r="AP428" s="48"/>
      <c r="AQ428" s="48"/>
      <c r="AR428" s="48"/>
      <c r="AS428" s="59"/>
      <c r="AT428" s="19"/>
      <c r="AU428" s="48"/>
      <c r="AV428" s="48"/>
      <c r="AW428" s="59"/>
      <c r="AX428" s="19"/>
      <c r="AY428" s="48"/>
      <c r="AZ428" s="71"/>
      <c r="BA428" s="47"/>
      <c r="BB428" s="48"/>
      <c r="BC428" s="48"/>
      <c r="BD428" s="48"/>
      <c r="BE428" s="48"/>
      <c r="BF428" s="48"/>
      <c r="BG428" s="48"/>
      <c r="BH428" s="59"/>
      <c r="BI428" s="19"/>
      <c r="BJ428" s="48"/>
      <c r="BK428" s="71"/>
      <c r="BL428" s="48"/>
      <c r="BS428" s="32"/>
    </row>
    <row r="429" spans="1:71">
      <c r="A429" s="57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19"/>
      <c r="AN429" s="19"/>
      <c r="AO429" s="48"/>
      <c r="AP429" s="48"/>
      <c r="AQ429" s="48"/>
      <c r="AR429" s="48"/>
      <c r="AS429" s="59"/>
      <c r="AT429" s="19"/>
      <c r="AU429" s="48"/>
      <c r="AV429" s="48"/>
      <c r="AW429" s="59"/>
      <c r="AX429" s="19"/>
      <c r="AY429" s="48"/>
      <c r="AZ429" s="71"/>
      <c r="BA429" s="47"/>
      <c r="BB429" s="48"/>
      <c r="BC429" s="48"/>
      <c r="BD429" s="48"/>
      <c r="BE429" s="48"/>
      <c r="BF429" s="48"/>
      <c r="BG429" s="48"/>
      <c r="BH429" s="59"/>
      <c r="BI429" s="19"/>
      <c r="BJ429" s="48"/>
      <c r="BK429" s="71"/>
      <c r="BL429" s="48"/>
      <c r="BS429" s="32"/>
    </row>
    <row r="430" spans="1:71">
      <c r="A430" s="57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19"/>
      <c r="AN430" s="19"/>
      <c r="AO430" s="48"/>
      <c r="AP430" s="48"/>
      <c r="AQ430" s="48"/>
      <c r="AR430" s="48"/>
      <c r="AS430" s="59"/>
      <c r="AT430" s="19"/>
      <c r="AU430" s="48"/>
      <c r="AV430" s="48"/>
      <c r="AW430" s="59"/>
      <c r="AX430" s="19"/>
      <c r="AY430" s="48"/>
      <c r="AZ430" s="71"/>
      <c r="BA430" s="47"/>
      <c r="BB430" s="48"/>
      <c r="BC430" s="48"/>
      <c r="BD430" s="48"/>
      <c r="BE430" s="48"/>
      <c r="BF430" s="48"/>
      <c r="BG430" s="48"/>
      <c r="BH430" s="59"/>
      <c r="BI430" s="19"/>
      <c r="BJ430" s="48"/>
      <c r="BK430" s="71"/>
      <c r="BL430" s="48"/>
      <c r="BS430" s="32"/>
    </row>
    <row r="431" spans="1:71">
      <c r="A431" s="57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19"/>
      <c r="AN431" s="19"/>
      <c r="AO431" s="48"/>
      <c r="AP431" s="48"/>
      <c r="AQ431" s="48"/>
      <c r="AR431" s="48"/>
      <c r="AS431" s="59"/>
      <c r="AT431" s="19"/>
      <c r="AU431" s="48"/>
      <c r="AV431" s="48"/>
      <c r="AW431" s="59"/>
      <c r="AX431" s="19"/>
      <c r="AY431" s="48"/>
      <c r="AZ431" s="71"/>
      <c r="BA431" s="47"/>
      <c r="BB431" s="48"/>
      <c r="BC431" s="48"/>
      <c r="BD431" s="48"/>
      <c r="BE431" s="48"/>
      <c r="BF431" s="48"/>
      <c r="BG431" s="48"/>
      <c r="BH431" s="59"/>
      <c r="BI431" s="19"/>
      <c r="BJ431" s="48"/>
      <c r="BK431" s="71"/>
      <c r="BL431" s="48"/>
      <c r="BS431" s="32"/>
    </row>
    <row r="432" spans="1:71">
      <c r="A432" s="57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19"/>
      <c r="AN432" s="19"/>
      <c r="AO432" s="48"/>
      <c r="AP432" s="48"/>
      <c r="AQ432" s="48"/>
      <c r="AR432" s="48"/>
      <c r="AS432" s="59"/>
      <c r="AT432" s="19"/>
      <c r="AU432" s="48"/>
      <c r="AV432" s="48"/>
      <c r="AW432" s="59"/>
      <c r="AX432" s="19"/>
      <c r="AY432" s="48"/>
      <c r="AZ432" s="71"/>
      <c r="BA432" s="47"/>
      <c r="BB432" s="48"/>
      <c r="BC432" s="48"/>
      <c r="BD432" s="48"/>
      <c r="BE432" s="48"/>
      <c r="BF432" s="48"/>
      <c r="BG432" s="48"/>
      <c r="BH432" s="59"/>
      <c r="BI432" s="19"/>
      <c r="BJ432" s="48"/>
      <c r="BK432" s="71"/>
      <c r="BL432" s="48"/>
      <c r="BS432" s="32"/>
    </row>
    <row r="433" spans="1:71">
      <c r="A433" s="57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19"/>
      <c r="AN433" s="19"/>
      <c r="AO433" s="48"/>
      <c r="AP433" s="48"/>
      <c r="AQ433" s="48"/>
      <c r="AR433" s="48"/>
      <c r="AS433" s="59"/>
      <c r="AT433" s="19"/>
      <c r="AU433" s="48"/>
      <c r="AV433" s="48"/>
      <c r="AW433" s="59"/>
      <c r="AX433" s="19"/>
      <c r="AY433" s="48"/>
      <c r="AZ433" s="71"/>
      <c r="BA433" s="47"/>
      <c r="BB433" s="48"/>
      <c r="BC433" s="48"/>
      <c r="BD433" s="48"/>
      <c r="BE433" s="48"/>
      <c r="BF433" s="48"/>
      <c r="BG433" s="48"/>
      <c r="BH433" s="59"/>
      <c r="BI433" s="19"/>
      <c r="BJ433" s="48"/>
      <c r="BK433" s="71"/>
      <c r="BL433" s="48"/>
      <c r="BS433" s="32"/>
    </row>
    <row r="434" spans="1:71">
      <c r="A434" s="57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19"/>
      <c r="AN434" s="19"/>
      <c r="AO434" s="48"/>
      <c r="AP434" s="48"/>
      <c r="AQ434" s="48"/>
      <c r="AR434" s="48"/>
      <c r="AS434" s="59"/>
      <c r="AT434" s="19"/>
      <c r="AU434" s="48"/>
      <c r="AV434" s="48"/>
      <c r="AW434" s="59"/>
      <c r="AX434" s="19"/>
      <c r="AY434" s="48"/>
      <c r="AZ434" s="71"/>
      <c r="BA434" s="47"/>
      <c r="BB434" s="48"/>
      <c r="BC434" s="48"/>
      <c r="BD434" s="48"/>
      <c r="BE434" s="48"/>
      <c r="BF434" s="48"/>
      <c r="BG434" s="48"/>
      <c r="BH434" s="59"/>
      <c r="BI434" s="19"/>
      <c r="BJ434" s="48"/>
      <c r="BK434" s="71"/>
      <c r="BL434" s="48"/>
      <c r="BS434" s="32"/>
    </row>
    <row r="435" spans="1:71">
      <c r="A435" s="57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19"/>
      <c r="AN435" s="19"/>
      <c r="AO435" s="48"/>
      <c r="AP435" s="48"/>
      <c r="AQ435" s="48"/>
      <c r="AR435" s="48"/>
      <c r="AS435" s="59"/>
      <c r="AT435" s="19"/>
      <c r="AU435" s="48"/>
      <c r="AV435" s="48"/>
      <c r="AW435" s="59"/>
      <c r="AX435" s="19"/>
      <c r="AY435" s="48"/>
      <c r="AZ435" s="71"/>
      <c r="BA435" s="47"/>
      <c r="BB435" s="48"/>
      <c r="BC435" s="48"/>
      <c r="BD435" s="48"/>
      <c r="BE435" s="48"/>
      <c r="BF435" s="48"/>
      <c r="BG435" s="48"/>
      <c r="BH435" s="59"/>
      <c r="BI435" s="19"/>
      <c r="BJ435" s="48"/>
      <c r="BK435" s="71"/>
      <c r="BL435" s="48"/>
      <c r="BS435" s="32"/>
    </row>
    <row r="436" spans="1:71">
      <c r="A436" s="57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19"/>
      <c r="AN436" s="19"/>
      <c r="AO436" s="48"/>
      <c r="AP436" s="48"/>
      <c r="AQ436" s="48"/>
      <c r="AR436" s="48"/>
      <c r="AS436" s="59"/>
      <c r="AT436" s="19"/>
      <c r="AU436" s="48"/>
      <c r="AV436" s="48"/>
      <c r="AW436" s="59"/>
      <c r="AX436" s="19"/>
      <c r="AY436" s="48"/>
      <c r="AZ436" s="71"/>
      <c r="BA436" s="47"/>
      <c r="BB436" s="48"/>
      <c r="BC436" s="48"/>
      <c r="BD436" s="48"/>
      <c r="BE436" s="48"/>
      <c r="BF436" s="48"/>
      <c r="BG436" s="48"/>
      <c r="BH436" s="59"/>
      <c r="BI436" s="19"/>
      <c r="BJ436" s="48"/>
      <c r="BK436" s="71"/>
      <c r="BL436" s="48"/>
      <c r="BS436" s="32"/>
    </row>
    <row r="437" spans="1:71">
      <c r="A437" s="57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19"/>
      <c r="AN437" s="19"/>
      <c r="AO437" s="48"/>
      <c r="AP437" s="48"/>
      <c r="AQ437" s="48"/>
      <c r="AR437" s="48"/>
      <c r="AS437" s="59"/>
      <c r="AT437" s="19"/>
      <c r="AU437" s="48"/>
      <c r="AV437" s="48"/>
      <c r="AW437" s="59"/>
      <c r="AX437" s="19"/>
      <c r="AY437" s="48"/>
      <c r="AZ437" s="71"/>
      <c r="BA437" s="47"/>
      <c r="BB437" s="48"/>
      <c r="BC437" s="48"/>
      <c r="BD437" s="48"/>
      <c r="BE437" s="48"/>
      <c r="BF437" s="48"/>
      <c r="BG437" s="48"/>
      <c r="BH437" s="59"/>
      <c r="BI437" s="19"/>
      <c r="BJ437" s="48"/>
      <c r="BK437" s="71"/>
      <c r="BL437" s="48"/>
      <c r="BS437" s="32"/>
    </row>
    <row r="438" spans="1:71">
      <c r="A438" s="57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19"/>
      <c r="AN438" s="19"/>
      <c r="AO438" s="48"/>
      <c r="AP438" s="48"/>
      <c r="AQ438" s="48"/>
      <c r="AR438" s="48"/>
      <c r="AS438" s="59"/>
      <c r="AT438" s="19"/>
      <c r="AU438" s="48"/>
      <c r="AV438" s="48"/>
      <c r="AW438" s="59"/>
      <c r="AX438" s="19"/>
      <c r="AY438" s="48"/>
      <c r="AZ438" s="71"/>
      <c r="BA438" s="47"/>
      <c r="BB438" s="48"/>
      <c r="BC438" s="48"/>
      <c r="BD438" s="48"/>
      <c r="BE438" s="48"/>
      <c r="BF438" s="48"/>
      <c r="BG438" s="48"/>
      <c r="BH438" s="59"/>
      <c r="BI438" s="19"/>
      <c r="BJ438" s="48"/>
      <c r="BK438" s="71"/>
      <c r="BL438" s="48"/>
      <c r="BS438" s="32"/>
    </row>
    <row r="439" spans="1:71">
      <c r="A439" s="57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19"/>
      <c r="AN439" s="19"/>
      <c r="AO439" s="48"/>
      <c r="AP439" s="48"/>
      <c r="AQ439" s="48"/>
      <c r="AR439" s="48"/>
      <c r="AS439" s="59"/>
      <c r="AT439" s="19"/>
      <c r="AU439" s="48"/>
      <c r="AV439" s="48"/>
      <c r="AW439" s="59"/>
      <c r="AX439" s="19"/>
      <c r="AY439" s="48"/>
      <c r="AZ439" s="71"/>
      <c r="BA439" s="47"/>
      <c r="BB439" s="48"/>
      <c r="BC439" s="48"/>
      <c r="BD439" s="48"/>
      <c r="BE439" s="48"/>
      <c r="BF439" s="48"/>
      <c r="BG439" s="48"/>
      <c r="BH439" s="59"/>
      <c r="BI439" s="19"/>
      <c r="BJ439" s="48"/>
      <c r="BK439" s="71"/>
      <c r="BL439" s="48"/>
      <c r="BS439" s="32"/>
    </row>
    <row r="440" spans="1:71">
      <c r="A440" s="57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19"/>
      <c r="AN440" s="19"/>
      <c r="AO440" s="48"/>
      <c r="AP440" s="48"/>
      <c r="AQ440" s="48"/>
      <c r="AR440" s="48"/>
      <c r="AS440" s="59"/>
      <c r="AT440" s="19"/>
      <c r="AU440" s="48"/>
      <c r="AV440" s="48"/>
      <c r="AW440" s="59"/>
      <c r="AX440" s="19"/>
      <c r="AY440" s="48"/>
      <c r="AZ440" s="71"/>
      <c r="BA440" s="47"/>
      <c r="BB440" s="48"/>
      <c r="BC440" s="48"/>
      <c r="BD440" s="48"/>
      <c r="BE440" s="48"/>
      <c r="BF440" s="48"/>
      <c r="BG440" s="48"/>
      <c r="BH440" s="59"/>
      <c r="BI440" s="19"/>
      <c r="BJ440" s="48"/>
      <c r="BK440" s="71"/>
      <c r="BL440" s="48"/>
      <c r="BS440" s="32"/>
    </row>
    <row r="441" spans="1:71">
      <c r="A441" s="57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19"/>
      <c r="AN441" s="19"/>
      <c r="AO441" s="48"/>
      <c r="AP441" s="48"/>
      <c r="AQ441" s="48"/>
      <c r="AR441" s="48"/>
      <c r="AS441" s="59"/>
      <c r="AT441" s="19"/>
      <c r="AU441" s="48"/>
      <c r="AV441" s="48"/>
      <c r="AW441" s="59"/>
      <c r="AX441" s="19"/>
      <c r="AY441" s="48"/>
      <c r="AZ441" s="71"/>
      <c r="BA441" s="47"/>
      <c r="BB441" s="48"/>
      <c r="BC441" s="48"/>
      <c r="BD441" s="48"/>
      <c r="BE441" s="48"/>
      <c r="BF441" s="48"/>
      <c r="BG441" s="48"/>
      <c r="BH441" s="59"/>
      <c r="BI441" s="19"/>
      <c r="BJ441" s="48"/>
      <c r="BK441" s="71"/>
      <c r="BL441" s="48"/>
      <c r="BS441" s="32"/>
    </row>
    <row r="442" spans="1:71">
      <c r="A442" s="57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19"/>
      <c r="AN442" s="19"/>
      <c r="AO442" s="48"/>
      <c r="AP442" s="48"/>
      <c r="AQ442" s="48"/>
      <c r="AR442" s="48"/>
      <c r="AS442" s="59"/>
      <c r="AT442" s="19"/>
      <c r="AU442" s="48"/>
      <c r="AV442" s="48"/>
      <c r="AW442" s="59"/>
      <c r="AX442" s="19"/>
      <c r="AY442" s="48"/>
      <c r="AZ442" s="71"/>
      <c r="BA442" s="47"/>
      <c r="BB442" s="48"/>
      <c r="BC442" s="48"/>
      <c r="BD442" s="48"/>
      <c r="BE442" s="48"/>
      <c r="BF442" s="48"/>
      <c r="BG442" s="48"/>
      <c r="BH442" s="59"/>
      <c r="BI442" s="19"/>
      <c r="BJ442" s="48"/>
      <c r="BK442" s="71"/>
      <c r="BL442" s="48"/>
      <c r="BS442" s="32"/>
    </row>
    <row r="443" spans="1:71">
      <c r="A443" s="57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19"/>
      <c r="AN443" s="19"/>
      <c r="AO443" s="48"/>
      <c r="AP443" s="48"/>
      <c r="AQ443" s="48"/>
      <c r="AR443" s="48"/>
      <c r="AS443" s="59"/>
      <c r="AT443" s="19"/>
      <c r="AU443" s="48"/>
      <c r="AV443" s="48"/>
      <c r="AW443" s="59"/>
      <c r="AX443" s="19"/>
      <c r="AY443" s="48"/>
      <c r="AZ443" s="71"/>
      <c r="BA443" s="47"/>
      <c r="BB443" s="48"/>
      <c r="BC443" s="48"/>
      <c r="BD443" s="48"/>
      <c r="BE443" s="48"/>
      <c r="BF443" s="48"/>
      <c r="BG443" s="48"/>
      <c r="BH443" s="59"/>
      <c r="BI443" s="19"/>
      <c r="BJ443" s="48"/>
      <c r="BK443" s="71"/>
      <c r="BL443" s="48"/>
      <c r="BS443" s="32"/>
    </row>
    <row r="444" spans="1:71">
      <c r="A444" s="57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19"/>
      <c r="AN444" s="19"/>
      <c r="AO444" s="48"/>
      <c r="AP444" s="48"/>
      <c r="AQ444" s="48"/>
      <c r="AR444" s="48"/>
      <c r="AS444" s="59"/>
      <c r="AT444" s="19"/>
      <c r="AU444" s="48"/>
      <c r="AV444" s="48"/>
      <c r="AW444" s="59"/>
      <c r="AX444" s="19"/>
      <c r="AY444" s="48"/>
      <c r="AZ444" s="71"/>
      <c r="BA444" s="47"/>
      <c r="BB444" s="48"/>
      <c r="BC444" s="48"/>
      <c r="BD444" s="48"/>
      <c r="BE444" s="48"/>
      <c r="BF444" s="48"/>
      <c r="BG444" s="48"/>
      <c r="BH444" s="59"/>
      <c r="BI444" s="19"/>
      <c r="BJ444" s="48"/>
      <c r="BK444" s="71"/>
      <c r="BL444" s="48"/>
      <c r="BS444" s="32"/>
    </row>
    <row r="445" spans="1:71">
      <c r="A445" s="57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19"/>
      <c r="AN445" s="19"/>
      <c r="AO445" s="48"/>
      <c r="AP445" s="48"/>
      <c r="AQ445" s="48"/>
      <c r="AR445" s="48"/>
      <c r="AS445" s="59"/>
      <c r="AT445" s="19"/>
      <c r="AU445" s="48"/>
      <c r="AV445" s="48"/>
      <c r="AW445" s="59"/>
      <c r="AX445" s="19"/>
      <c r="AY445" s="48"/>
      <c r="AZ445" s="71"/>
      <c r="BA445" s="47"/>
      <c r="BB445" s="48"/>
      <c r="BC445" s="48"/>
      <c r="BD445" s="48"/>
      <c r="BE445" s="48"/>
      <c r="BF445" s="48"/>
      <c r="BG445" s="48"/>
      <c r="BH445" s="59"/>
      <c r="BI445" s="19"/>
      <c r="BJ445" s="48"/>
      <c r="BK445" s="71"/>
      <c r="BL445" s="48"/>
      <c r="BS445" s="32"/>
    </row>
    <row r="446" spans="1:71">
      <c r="A446" s="57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19"/>
      <c r="AN446" s="19"/>
      <c r="AO446" s="48"/>
      <c r="AP446" s="48"/>
      <c r="AQ446" s="48"/>
      <c r="AR446" s="48"/>
      <c r="AS446" s="59"/>
      <c r="AT446" s="19"/>
      <c r="AU446" s="48"/>
      <c r="AV446" s="48"/>
      <c r="AW446" s="59"/>
      <c r="AX446" s="19"/>
      <c r="AY446" s="48"/>
      <c r="AZ446" s="71"/>
      <c r="BA446" s="47"/>
      <c r="BB446" s="48"/>
      <c r="BC446" s="48"/>
      <c r="BD446" s="48"/>
      <c r="BE446" s="48"/>
      <c r="BF446" s="48"/>
      <c r="BG446" s="48"/>
      <c r="BH446" s="59"/>
      <c r="BI446" s="19"/>
      <c r="BJ446" s="48"/>
      <c r="BK446" s="71"/>
      <c r="BL446" s="48"/>
      <c r="BS446" s="32"/>
    </row>
    <row r="447" spans="1:71">
      <c r="A447" s="57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19"/>
      <c r="AN447" s="19"/>
      <c r="AO447" s="48"/>
      <c r="AP447" s="48"/>
      <c r="AQ447" s="48"/>
      <c r="AR447" s="48"/>
      <c r="AS447" s="59"/>
      <c r="AT447" s="19"/>
      <c r="AU447" s="48"/>
      <c r="AV447" s="48"/>
      <c r="AW447" s="59"/>
      <c r="AX447" s="19"/>
      <c r="AY447" s="48"/>
      <c r="AZ447" s="71"/>
      <c r="BA447" s="47"/>
      <c r="BB447" s="48"/>
      <c r="BC447" s="48"/>
      <c r="BD447" s="48"/>
      <c r="BE447" s="48"/>
      <c r="BF447" s="48"/>
      <c r="BG447" s="48"/>
      <c r="BH447" s="59"/>
      <c r="BI447" s="19"/>
      <c r="BJ447" s="48"/>
      <c r="BK447" s="71"/>
      <c r="BL447" s="48"/>
      <c r="BS447" s="32"/>
    </row>
    <row r="448" spans="1:71">
      <c r="A448" s="57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19"/>
      <c r="AN448" s="19"/>
      <c r="AO448" s="48"/>
      <c r="AP448" s="48"/>
      <c r="AQ448" s="48"/>
      <c r="AR448" s="48"/>
      <c r="AS448" s="59"/>
      <c r="AT448" s="19"/>
      <c r="AU448" s="48"/>
      <c r="AV448" s="48"/>
      <c r="AW448" s="59"/>
      <c r="AX448" s="19"/>
      <c r="AY448" s="48"/>
      <c r="AZ448" s="71"/>
      <c r="BA448" s="47"/>
      <c r="BB448" s="48"/>
      <c r="BC448" s="48"/>
      <c r="BD448" s="48"/>
      <c r="BE448" s="48"/>
      <c r="BF448" s="48"/>
      <c r="BG448" s="48"/>
      <c r="BH448" s="59"/>
      <c r="BI448" s="19"/>
      <c r="BJ448" s="48"/>
      <c r="BK448" s="71"/>
      <c r="BL448" s="48"/>
      <c r="BS448" s="32"/>
    </row>
    <row r="449" spans="1:71">
      <c r="A449" s="57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19"/>
      <c r="AN449" s="19"/>
      <c r="AO449" s="48"/>
      <c r="AP449" s="48"/>
      <c r="AQ449" s="48"/>
      <c r="AR449" s="48"/>
      <c r="AS449" s="59"/>
      <c r="AT449" s="19"/>
      <c r="AU449" s="48"/>
      <c r="AV449" s="48"/>
      <c r="AW449" s="59"/>
      <c r="AX449" s="19"/>
      <c r="AY449" s="48"/>
      <c r="AZ449" s="71"/>
      <c r="BA449" s="47"/>
      <c r="BB449" s="48"/>
      <c r="BC449" s="48"/>
      <c r="BD449" s="48"/>
      <c r="BE449" s="48"/>
      <c r="BF449" s="48"/>
      <c r="BG449" s="48"/>
      <c r="BH449" s="59"/>
      <c r="BI449" s="19"/>
      <c r="BJ449" s="48"/>
      <c r="BK449" s="71"/>
      <c r="BL449" s="48"/>
      <c r="BS449" s="32"/>
    </row>
    <row r="450" spans="1:71">
      <c r="A450" s="57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19"/>
      <c r="AN450" s="19"/>
      <c r="AO450" s="48"/>
      <c r="AP450" s="48"/>
      <c r="AQ450" s="48"/>
      <c r="AR450" s="48"/>
      <c r="AS450" s="59"/>
      <c r="AT450" s="19"/>
      <c r="AU450" s="48"/>
      <c r="AV450" s="48"/>
      <c r="AW450" s="59"/>
      <c r="AX450" s="19"/>
      <c r="AY450" s="48"/>
      <c r="AZ450" s="71"/>
      <c r="BA450" s="47"/>
      <c r="BB450" s="48"/>
      <c r="BC450" s="48"/>
      <c r="BD450" s="48"/>
      <c r="BE450" s="48"/>
      <c r="BF450" s="48"/>
      <c r="BG450" s="48"/>
      <c r="BH450" s="59"/>
      <c r="BI450" s="19"/>
      <c r="BJ450" s="48"/>
      <c r="BK450" s="71"/>
      <c r="BL450" s="48"/>
      <c r="BS450" s="32"/>
    </row>
    <row r="451" spans="1:71">
      <c r="A451" s="57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19"/>
      <c r="AN451" s="19"/>
      <c r="AO451" s="48"/>
      <c r="AP451" s="48"/>
      <c r="AQ451" s="48"/>
      <c r="AR451" s="48"/>
      <c r="AS451" s="59"/>
      <c r="AT451" s="19"/>
      <c r="AU451" s="48"/>
      <c r="AV451" s="48"/>
      <c r="AW451" s="59"/>
      <c r="AX451" s="19"/>
      <c r="AY451" s="48"/>
      <c r="AZ451" s="71"/>
      <c r="BA451" s="47"/>
      <c r="BB451" s="48"/>
      <c r="BC451" s="48"/>
      <c r="BD451" s="48"/>
      <c r="BE451" s="48"/>
      <c r="BF451" s="48"/>
      <c r="BG451" s="48"/>
      <c r="BH451" s="59"/>
      <c r="BI451" s="19"/>
      <c r="BJ451" s="48"/>
      <c r="BK451" s="71"/>
      <c r="BL451" s="48"/>
      <c r="BS451" s="32"/>
    </row>
    <row r="452" spans="1:71">
      <c r="A452" s="57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19"/>
      <c r="AN452" s="19"/>
      <c r="AO452" s="48"/>
      <c r="AP452" s="48"/>
      <c r="AQ452" s="48"/>
      <c r="AR452" s="48"/>
      <c r="AS452" s="59"/>
      <c r="AT452" s="19"/>
      <c r="AU452" s="48"/>
      <c r="AV452" s="48"/>
      <c r="AW452" s="59"/>
      <c r="AX452" s="19"/>
      <c r="AY452" s="48"/>
      <c r="AZ452" s="71"/>
      <c r="BA452" s="47"/>
      <c r="BB452" s="48"/>
      <c r="BC452" s="48"/>
      <c r="BD452" s="48"/>
      <c r="BE452" s="48"/>
      <c r="BF452" s="48"/>
      <c r="BG452" s="48"/>
      <c r="BH452" s="59"/>
      <c r="BI452" s="19"/>
      <c r="BJ452" s="48"/>
      <c r="BK452" s="71"/>
      <c r="BL452" s="48"/>
      <c r="BS452" s="32"/>
    </row>
    <row r="453" spans="1:71">
      <c r="A453" s="57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19"/>
      <c r="AN453" s="19"/>
      <c r="AO453" s="48"/>
      <c r="AP453" s="48"/>
      <c r="AQ453" s="48"/>
      <c r="AR453" s="48"/>
      <c r="AS453" s="59"/>
      <c r="AT453" s="19"/>
      <c r="AU453" s="48"/>
      <c r="AV453" s="48"/>
      <c r="AW453" s="59"/>
      <c r="AX453" s="19"/>
      <c r="AY453" s="48"/>
      <c r="AZ453" s="71"/>
      <c r="BA453" s="47"/>
      <c r="BB453" s="48"/>
      <c r="BC453" s="48"/>
      <c r="BD453" s="48"/>
      <c r="BE453" s="48"/>
      <c r="BF453" s="48"/>
      <c r="BG453" s="48"/>
      <c r="BH453" s="59"/>
      <c r="BI453" s="19"/>
      <c r="BJ453" s="48"/>
      <c r="BK453" s="71"/>
      <c r="BL453" s="48"/>
      <c r="BS453" s="32"/>
    </row>
    <row r="454" spans="1:71">
      <c r="A454" s="57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19"/>
      <c r="AN454" s="19"/>
      <c r="AO454" s="48"/>
      <c r="AP454" s="48"/>
      <c r="AQ454" s="48"/>
      <c r="AR454" s="48"/>
      <c r="AS454" s="59"/>
      <c r="AT454" s="19"/>
      <c r="AU454" s="48"/>
      <c r="AV454" s="48"/>
      <c r="AW454" s="59"/>
      <c r="AX454" s="19"/>
      <c r="AY454" s="48"/>
      <c r="AZ454" s="71"/>
      <c r="BA454" s="47"/>
      <c r="BB454" s="48"/>
      <c r="BC454" s="48"/>
      <c r="BD454" s="48"/>
      <c r="BE454" s="48"/>
      <c r="BF454" s="48"/>
      <c r="BG454" s="48"/>
      <c r="BH454" s="59"/>
      <c r="BI454" s="19"/>
      <c r="BJ454" s="48"/>
      <c r="BK454" s="71"/>
      <c r="BL454" s="48"/>
      <c r="BS454" s="32"/>
    </row>
    <row r="455" spans="1:71">
      <c r="A455" s="57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19"/>
      <c r="AN455" s="19"/>
      <c r="AO455" s="48"/>
      <c r="AP455" s="48"/>
      <c r="AQ455" s="48"/>
      <c r="AR455" s="48"/>
      <c r="AS455" s="59"/>
      <c r="AT455" s="19"/>
      <c r="AU455" s="48"/>
      <c r="AV455" s="48"/>
      <c r="AW455" s="59"/>
      <c r="AX455" s="19"/>
      <c r="AY455" s="48"/>
      <c r="AZ455" s="71"/>
      <c r="BA455" s="47"/>
      <c r="BB455" s="48"/>
      <c r="BC455" s="48"/>
      <c r="BD455" s="48"/>
      <c r="BE455" s="48"/>
      <c r="BF455" s="48"/>
      <c r="BG455" s="48"/>
      <c r="BH455" s="59"/>
      <c r="BI455" s="19"/>
      <c r="BJ455" s="48"/>
      <c r="BK455" s="71"/>
      <c r="BL455" s="48"/>
      <c r="BS455" s="32"/>
    </row>
    <row r="456" spans="1:71">
      <c r="A456" s="57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19"/>
      <c r="AN456" s="19"/>
      <c r="AO456" s="48"/>
      <c r="AP456" s="48"/>
      <c r="AQ456" s="48"/>
      <c r="AR456" s="48"/>
      <c r="AS456" s="59"/>
      <c r="AT456" s="19"/>
      <c r="AU456" s="48"/>
      <c r="AV456" s="48"/>
      <c r="AW456" s="59"/>
      <c r="AX456" s="19"/>
      <c r="AY456" s="48"/>
      <c r="AZ456" s="71"/>
      <c r="BA456" s="47"/>
      <c r="BB456" s="48"/>
      <c r="BC456" s="48"/>
      <c r="BD456" s="48"/>
      <c r="BE456" s="48"/>
      <c r="BF456" s="48"/>
      <c r="BG456" s="48"/>
      <c r="BH456" s="59"/>
      <c r="BI456" s="19"/>
      <c r="BJ456" s="48"/>
      <c r="BK456" s="71"/>
      <c r="BL456" s="48"/>
      <c r="BS456" s="32"/>
    </row>
    <row r="457" spans="1:71">
      <c r="A457" s="57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19"/>
      <c r="AN457" s="19"/>
      <c r="AO457" s="48"/>
      <c r="AP457" s="48"/>
      <c r="AQ457" s="48"/>
      <c r="AR457" s="48"/>
      <c r="AS457" s="59"/>
      <c r="AT457" s="19"/>
      <c r="AU457" s="48"/>
      <c r="AV457" s="48"/>
      <c r="AW457" s="59"/>
      <c r="AX457" s="19"/>
      <c r="AY457" s="48"/>
      <c r="AZ457" s="71"/>
      <c r="BA457" s="47"/>
      <c r="BB457" s="48"/>
      <c r="BC457" s="48"/>
      <c r="BD457" s="48"/>
      <c r="BE457" s="48"/>
      <c r="BF457" s="48"/>
      <c r="BG457" s="48"/>
      <c r="BH457" s="59"/>
      <c r="BI457" s="19"/>
      <c r="BJ457" s="48"/>
      <c r="BK457" s="71"/>
      <c r="BL457" s="48"/>
      <c r="BS457" s="32"/>
    </row>
    <row r="458" spans="1:71">
      <c r="A458" s="57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19"/>
      <c r="AN458" s="19"/>
      <c r="AO458" s="48"/>
      <c r="AP458" s="48"/>
      <c r="AQ458" s="48"/>
      <c r="AR458" s="48"/>
      <c r="AS458" s="59"/>
      <c r="AT458" s="19"/>
      <c r="AU458" s="48"/>
      <c r="AV458" s="48"/>
      <c r="AW458" s="59"/>
      <c r="AX458" s="19"/>
      <c r="AY458" s="48"/>
      <c r="AZ458" s="71"/>
      <c r="BA458" s="47"/>
      <c r="BB458" s="48"/>
      <c r="BC458" s="48"/>
      <c r="BD458" s="48"/>
      <c r="BE458" s="48"/>
      <c r="BF458" s="48"/>
      <c r="BG458" s="48"/>
      <c r="BH458" s="59"/>
      <c r="BI458" s="19"/>
      <c r="BJ458" s="48"/>
      <c r="BK458" s="71"/>
      <c r="BL458" s="48"/>
      <c r="BS458" s="32"/>
    </row>
    <row r="459" spans="1:71">
      <c r="A459" s="57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19"/>
      <c r="AN459" s="19"/>
      <c r="AO459" s="48"/>
      <c r="AP459" s="48"/>
      <c r="AQ459" s="48"/>
      <c r="AR459" s="48"/>
      <c r="AS459" s="59"/>
      <c r="AT459" s="19"/>
      <c r="AU459" s="48"/>
      <c r="AV459" s="48"/>
      <c r="AW459" s="59"/>
      <c r="AX459" s="19"/>
      <c r="AY459" s="48"/>
      <c r="AZ459" s="71"/>
      <c r="BA459" s="47"/>
      <c r="BB459" s="48"/>
      <c r="BC459" s="48"/>
      <c r="BD459" s="48"/>
      <c r="BE459" s="48"/>
      <c r="BF459" s="48"/>
      <c r="BG459" s="48"/>
      <c r="BH459" s="59"/>
      <c r="BI459" s="19"/>
      <c r="BJ459" s="48"/>
      <c r="BK459" s="71"/>
      <c r="BL459" s="48"/>
      <c r="BS459" s="32"/>
    </row>
    <row r="460" spans="1:71">
      <c r="A460" s="57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19"/>
      <c r="AN460" s="19"/>
      <c r="AO460" s="48"/>
      <c r="AP460" s="48"/>
      <c r="AQ460" s="48"/>
      <c r="AR460" s="48"/>
      <c r="AS460" s="59"/>
      <c r="AT460" s="19"/>
      <c r="AU460" s="48"/>
      <c r="AV460" s="48"/>
      <c r="AW460" s="59"/>
      <c r="AX460" s="19"/>
      <c r="AY460" s="48"/>
      <c r="AZ460" s="71"/>
      <c r="BA460" s="47"/>
      <c r="BB460" s="48"/>
      <c r="BC460" s="48"/>
      <c r="BD460" s="48"/>
      <c r="BE460" s="48"/>
      <c r="BF460" s="48"/>
      <c r="BG460" s="48"/>
      <c r="BH460" s="59"/>
      <c r="BI460" s="19"/>
      <c r="BJ460" s="48"/>
      <c r="BK460" s="71"/>
      <c r="BL460" s="48"/>
      <c r="BS460" s="32"/>
    </row>
    <row r="461" spans="1:71">
      <c r="A461" s="57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19"/>
      <c r="AN461" s="19"/>
      <c r="AO461" s="48"/>
      <c r="AP461" s="48"/>
      <c r="AQ461" s="48"/>
      <c r="AR461" s="48"/>
      <c r="AS461" s="59"/>
      <c r="AT461" s="19"/>
      <c r="AU461" s="48"/>
      <c r="AV461" s="48"/>
      <c r="AW461" s="59"/>
      <c r="AX461" s="19"/>
      <c r="AY461" s="48"/>
      <c r="AZ461" s="71"/>
      <c r="BA461" s="47"/>
      <c r="BB461" s="48"/>
      <c r="BC461" s="48"/>
      <c r="BD461" s="48"/>
      <c r="BE461" s="48"/>
      <c r="BF461" s="48"/>
      <c r="BG461" s="48"/>
      <c r="BH461" s="59"/>
      <c r="BI461" s="19"/>
      <c r="BJ461" s="48"/>
      <c r="BK461" s="71"/>
      <c r="BL461" s="48"/>
      <c r="BS461" s="32"/>
    </row>
    <row r="462" spans="1:71">
      <c r="A462" s="57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19"/>
      <c r="AN462" s="19"/>
      <c r="AO462" s="48"/>
      <c r="AP462" s="48"/>
      <c r="AQ462" s="48"/>
      <c r="AR462" s="48"/>
      <c r="AS462" s="59"/>
      <c r="AT462" s="19"/>
      <c r="AU462" s="48"/>
      <c r="AV462" s="48"/>
      <c r="AW462" s="59"/>
      <c r="AX462" s="19"/>
      <c r="AY462" s="48"/>
      <c r="AZ462" s="71"/>
      <c r="BA462" s="47"/>
      <c r="BB462" s="48"/>
      <c r="BC462" s="48"/>
      <c r="BD462" s="48"/>
      <c r="BE462" s="48"/>
      <c r="BF462" s="48"/>
      <c r="BG462" s="48"/>
      <c r="BH462" s="59"/>
      <c r="BI462" s="19"/>
      <c r="BJ462" s="48"/>
      <c r="BK462" s="71"/>
      <c r="BL462" s="48"/>
      <c r="BS462" s="32"/>
    </row>
    <row r="463" spans="1:71">
      <c r="A463" s="57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19"/>
      <c r="AN463" s="19"/>
      <c r="AO463" s="48"/>
      <c r="AP463" s="48"/>
      <c r="AQ463" s="48"/>
      <c r="AR463" s="48"/>
      <c r="AS463" s="59"/>
      <c r="AT463" s="19"/>
      <c r="AU463" s="48"/>
      <c r="AV463" s="48"/>
      <c r="AW463" s="59"/>
      <c r="AX463" s="19"/>
      <c r="AY463" s="48"/>
      <c r="AZ463" s="71"/>
      <c r="BA463" s="47"/>
      <c r="BB463" s="48"/>
      <c r="BC463" s="48"/>
      <c r="BD463" s="48"/>
      <c r="BE463" s="48"/>
      <c r="BF463" s="48"/>
      <c r="BG463" s="48"/>
      <c r="BH463" s="59"/>
      <c r="BI463" s="19"/>
      <c r="BJ463" s="48"/>
      <c r="BK463" s="71"/>
      <c r="BL463" s="48"/>
      <c r="BS463" s="32"/>
    </row>
    <row r="464" spans="1:71">
      <c r="A464" s="57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19"/>
      <c r="AN464" s="19"/>
      <c r="AO464" s="48"/>
      <c r="AP464" s="48"/>
      <c r="AQ464" s="48"/>
      <c r="AR464" s="48"/>
      <c r="AS464" s="59"/>
      <c r="AT464" s="19"/>
      <c r="AU464" s="48"/>
      <c r="AV464" s="48"/>
      <c r="AW464" s="59"/>
      <c r="AX464" s="19"/>
      <c r="AY464" s="48"/>
      <c r="AZ464" s="71"/>
      <c r="BA464" s="47"/>
      <c r="BB464" s="48"/>
      <c r="BC464" s="48"/>
      <c r="BD464" s="48"/>
      <c r="BE464" s="48"/>
      <c r="BF464" s="48"/>
      <c r="BG464" s="48"/>
      <c r="BH464" s="59"/>
      <c r="BI464" s="19"/>
      <c r="BJ464" s="48"/>
      <c r="BK464" s="71"/>
      <c r="BL464" s="48"/>
      <c r="BS464" s="32"/>
    </row>
    <row r="465" spans="1:71">
      <c r="A465" s="57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19"/>
      <c r="AN465" s="19"/>
      <c r="AO465" s="48"/>
      <c r="AP465" s="48"/>
      <c r="AQ465" s="48"/>
      <c r="AR465" s="48"/>
      <c r="AS465" s="59"/>
      <c r="AT465" s="19"/>
      <c r="AU465" s="48"/>
      <c r="AV465" s="48"/>
      <c r="AW465" s="59"/>
      <c r="AX465" s="19"/>
      <c r="AY465" s="48"/>
      <c r="AZ465" s="71"/>
      <c r="BA465" s="47"/>
      <c r="BB465" s="48"/>
      <c r="BC465" s="48"/>
      <c r="BD465" s="48"/>
      <c r="BE465" s="48"/>
      <c r="BF465" s="48"/>
      <c r="BG465" s="48"/>
      <c r="BH465" s="59"/>
      <c r="BI465" s="19"/>
      <c r="BJ465" s="48"/>
      <c r="BK465" s="71"/>
      <c r="BL465" s="48"/>
      <c r="BS465" s="32"/>
    </row>
    <row r="466" spans="1:71">
      <c r="A466" s="57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19"/>
      <c r="AN466" s="19"/>
      <c r="AO466" s="48"/>
      <c r="AP466" s="48"/>
      <c r="AQ466" s="48"/>
      <c r="AR466" s="48"/>
      <c r="AS466" s="59"/>
      <c r="AT466" s="19"/>
      <c r="AU466" s="48"/>
      <c r="AV466" s="48"/>
      <c r="AW466" s="59"/>
      <c r="AX466" s="19"/>
      <c r="AY466" s="48"/>
      <c r="AZ466" s="71"/>
      <c r="BA466" s="47"/>
      <c r="BB466" s="48"/>
      <c r="BC466" s="48"/>
      <c r="BD466" s="48"/>
      <c r="BE466" s="48"/>
      <c r="BF466" s="48"/>
      <c r="BG466" s="48"/>
      <c r="BH466" s="59"/>
      <c r="BI466" s="19"/>
      <c r="BJ466" s="48"/>
      <c r="BK466" s="71"/>
      <c r="BL466" s="48"/>
      <c r="BS466" s="32"/>
    </row>
    <row r="467" spans="1:71">
      <c r="A467" s="57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19"/>
      <c r="AN467" s="19"/>
      <c r="AO467" s="48"/>
      <c r="AP467" s="48"/>
      <c r="AQ467" s="48"/>
      <c r="AR467" s="48"/>
      <c r="AS467" s="59"/>
      <c r="AT467" s="19"/>
      <c r="AU467" s="48"/>
      <c r="AV467" s="48"/>
      <c r="AW467" s="59"/>
      <c r="AX467" s="19"/>
      <c r="AY467" s="48"/>
      <c r="AZ467" s="71"/>
      <c r="BA467" s="47"/>
      <c r="BB467" s="48"/>
      <c r="BC467" s="48"/>
      <c r="BD467" s="48"/>
      <c r="BE467" s="48"/>
      <c r="BF467" s="48"/>
      <c r="BG467" s="48"/>
      <c r="BH467" s="59"/>
      <c r="BI467" s="19"/>
      <c r="BJ467" s="48"/>
      <c r="BK467" s="71"/>
      <c r="BL467" s="48"/>
      <c r="BS467" s="32"/>
    </row>
    <row r="468" spans="1:71">
      <c r="A468" s="57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19"/>
      <c r="AN468" s="19"/>
      <c r="AO468" s="48"/>
      <c r="AP468" s="48"/>
      <c r="AQ468" s="48"/>
      <c r="AR468" s="48"/>
      <c r="AS468" s="59"/>
      <c r="AT468" s="19"/>
      <c r="AU468" s="48"/>
      <c r="AV468" s="48"/>
      <c r="AW468" s="59"/>
      <c r="AX468" s="19"/>
      <c r="AY468" s="48"/>
      <c r="AZ468" s="71"/>
      <c r="BA468" s="47"/>
      <c r="BB468" s="48"/>
      <c r="BC468" s="48"/>
      <c r="BD468" s="48"/>
      <c r="BE468" s="48"/>
      <c r="BF468" s="48"/>
      <c r="BG468" s="48"/>
      <c r="BH468" s="59"/>
      <c r="BI468" s="19"/>
      <c r="BJ468" s="48"/>
      <c r="BK468" s="71"/>
      <c r="BL468" s="48"/>
      <c r="BS468" s="32"/>
    </row>
    <row r="469" spans="1:71">
      <c r="A469" s="57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19"/>
      <c r="AN469" s="19"/>
      <c r="AO469" s="48"/>
      <c r="AP469" s="48"/>
      <c r="AQ469" s="48"/>
      <c r="AR469" s="48"/>
      <c r="AS469" s="59"/>
      <c r="AT469" s="19"/>
      <c r="AU469" s="48"/>
      <c r="AV469" s="48"/>
      <c r="AW469" s="59"/>
      <c r="AX469" s="19"/>
      <c r="AY469" s="48"/>
      <c r="AZ469" s="71"/>
      <c r="BA469" s="47"/>
      <c r="BB469" s="48"/>
      <c r="BC469" s="48"/>
      <c r="BD469" s="48"/>
      <c r="BE469" s="48"/>
      <c r="BF469" s="48"/>
      <c r="BG469" s="48"/>
      <c r="BH469" s="59"/>
      <c r="BI469" s="19"/>
      <c r="BJ469" s="48"/>
      <c r="BK469" s="71"/>
      <c r="BL469" s="48"/>
      <c r="BS469" s="32"/>
    </row>
    <row r="470" spans="1:71">
      <c r="A470" s="57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19"/>
      <c r="AN470" s="19"/>
      <c r="AO470" s="48"/>
      <c r="AP470" s="48"/>
      <c r="AQ470" s="48"/>
      <c r="AR470" s="48"/>
      <c r="AS470" s="59"/>
      <c r="AT470" s="19"/>
      <c r="AU470" s="48"/>
      <c r="AV470" s="48"/>
      <c r="AW470" s="59"/>
      <c r="AX470" s="19"/>
      <c r="AY470" s="48"/>
      <c r="AZ470" s="71"/>
      <c r="BA470" s="47"/>
      <c r="BB470" s="48"/>
      <c r="BC470" s="48"/>
      <c r="BD470" s="48"/>
      <c r="BE470" s="48"/>
      <c r="BF470" s="48"/>
      <c r="BG470" s="48"/>
      <c r="BH470" s="59"/>
      <c r="BI470" s="19"/>
      <c r="BJ470" s="48"/>
      <c r="BK470" s="71"/>
      <c r="BL470" s="48"/>
      <c r="BS470" s="32"/>
    </row>
    <row r="471" spans="1:71">
      <c r="A471" s="57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19"/>
      <c r="AN471" s="19"/>
      <c r="AO471" s="48"/>
      <c r="AP471" s="48"/>
      <c r="AQ471" s="48"/>
      <c r="AR471" s="48"/>
      <c r="AS471" s="59"/>
      <c r="AT471" s="19"/>
      <c r="AU471" s="48"/>
      <c r="AV471" s="48"/>
      <c r="AW471" s="59"/>
      <c r="AX471" s="19"/>
      <c r="AY471" s="48"/>
      <c r="AZ471" s="71"/>
      <c r="BA471" s="47"/>
      <c r="BB471" s="48"/>
      <c r="BC471" s="48"/>
      <c r="BD471" s="48"/>
      <c r="BE471" s="48"/>
      <c r="BF471" s="48"/>
      <c r="BG471" s="48"/>
      <c r="BH471" s="59"/>
      <c r="BI471" s="19"/>
      <c r="BJ471" s="48"/>
      <c r="BK471" s="71"/>
      <c r="BL471" s="48"/>
      <c r="BS471" s="32"/>
    </row>
    <row r="472" spans="1:71">
      <c r="A472" s="57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19"/>
      <c r="AN472" s="19"/>
      <c r="AO472" s="48"/>
      <c r="AP472" s="48"/>
      <c r="AQ472" s="48"/>
      <c r="AR472" s="48"/>
      <c r="AS472" s="59"/>
      <c r="AT472" s="19"/>
      <c r="AU472" s="48"/>
      <c r="AV472" s="48"/>
      <c r="AW472" s="59"/>
      <c r="AX472" s="19"/>
      <c r="AY472" s="48"/>
      <c r="AZ472" s="71"/>
      <c r="BA472" s="47"/>
      <c r="BB472" s="48"/>
      <c r="BC472" s="48"/>
      <c r="BD472" s="48"/>
      <c r="BE472" s="48"/>
      <c r="BF472" s="48"/>
      <c r="BG472" s="48"/>
      <c r="BH472" s="59"/>
      <c r="BI472" s="19"/>
      <c r="BJ472" s="48"/>
      <c r="BK472" s="71"/>
      <c r="BL472" s="48"/>
      <c r="BS472" s="32"/>
    </row>
    <row r="473" spans="1:71">
      <c r="A473" s="57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19"/>
      <c r="AN473" s="19"/>
      <c r="AO473" s="48"/>
      <c r="AP473" s="48"/>
      <c r="AQ473" s="48"/>
      <c r="AR473" s="48"/>
      <c r="AS473" s="59"/>
      <c r="AT473" s="19"/>
      <c r="AU473" s="48"/>
      <c r="AV473" s="48"/>
      <c r="AW473" s="59"/>
      <c r="AX473" s="19"/>
      <c r="AY473" s="48"/>
      <c r="AZ473" s="71"/>
      <c r="BA473" s="47"/>
      <c r="BB473" s="48"/>
      <c r="BC473" s="48"/>
      <c r="BD473" s="48"/>
      <c r="BE473" s="48"/>
      <c r="BF473" s="48"/>
      <c r="BG473" s="48"/>
      <c r="BH473" s="59"/>
      <c r="BI473" s="19"/>
      <c r="BJ473" s="48"/>
      <c r="BK473" s="71"/>
      <c r="BL473" s="48"/>
      <c r="BS473" s="32"/>
    </row>
    <row r="474" spans="1:71">
      <c r="A474" s="57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19"/>
      <c r="AN474" s="19"/>
      <c r="AO474" s="48"/>
      <c r="AP474" s="48"/>
      <c r="AQ474" s="48"/>
      <c r="AR474" s="48"/>
      <c r="AS474" s="59"/>
      <c r="AT474" s="19"/>
      <c r="AU474" s="48"/>
      <c r="AV474" s="48"/>
      <c r="AW474" s="59"/>
      <c r="AX474" s="19"/>
      <c r="AY474" s="48"/>
      <c r="AZ474" s="71"/>
      <c r="BA474" s="47"/>
      <c r="BB474" s="48"/>
      <c r="BC474" s="48"/>
      <c r="BD474" s="48"/>
      <c r="BE474" s="48"/>
      <c r="BF474" s="48"/>
      <c r="BG474" s="48"/>
      <c r="BH474" s="59"/>
      <c r="BI474" s="19"/>
      <c r="BJ474" s="48"/>
      <c r="BK474" s="71"/>
      <c r="BL474" s="48"/>
      <c r="BS474" s="32"/>
    </row>
    <row r="475" spans="1:71">
      <c r="A475" s="57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19"/>
      <c r="AN475" s="19"/>
      <c r="AO475" s="48"/>
      <c r="AP475" s="48"/>
      <c r="AQ475" s="48"/>
      <c r="AR475" s="48"/>
      <c r="AS475" s="59"/>
      <c r="AT475" s="19"/>
      <c r="AU475" s="48"/>
      <c r="AV475" s="48"/>
      <c r="AW475" s="59"/>
      <c r="AX475" s="19"/>
      <c r="AY475" s="48"/>
      <c r="AZ475" s="71"/>
      <c r="BA475" s="47"/>
      <c r="BB475" s="48"/>
      <c r="BC475" s="48"/>
      <c r="BD475" s="48"/>
      <c r="BE475" s="48"/>
      <c r="BF475" s="48"/>
      <c r="BG475" s="48"/>
      <c r="BH475" s="59"/>
      <c r="BI475" s="19"/>
      <c r="BJ475" s="48"/>
      <c r="BK475" s="71"/>
      <c r="BL475" s="48"/>
      <c r="BS475" s="32"/>
    </row>
    <row r="476" spans="1:71">
      <c r="A476" s="57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19"/>
      <c r="AN476" s="19"/>
      <c r="AO476" s="48"/>
      <c r="AP476" s="48"/>
      <c r="AQ476" s="48"/>
      <c r="AR476" s="48"/>
      <c r="AS476" s="59"/>
      <c r="AT476" s="19"/>
      <c r="AU476" s="48"/>
      <c r="AV476" s="48"/>
      <c r="AW476" s="59"/>
      <c r="AX476" s="19"/>
      <c r="AY476" s="48"/>
      <c r="AZ476" s="71"/>
      <c r="BA476" s="47"/>
      <c r="BB476" s="48"/>
      <c r="BC476" s="48"/>
      <c r="BD476" s="48"/>
      <c r="BE476" s="48"/>
      <c r="BF476" s="48"/>
      <c r="BG476" s="48"/>
      <c r="BH476" s="59"/>
      <c r="BI476" s="19"/>
      <c r="BJ476" s="48"/>
      <c r="BK476" s="71"/>
      <c r="BL476" s="48"/>
      <c r="BS476" s="32"/>
    </row>
    <row r="477" spans="1:71">
      <c r="A477" s="57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19"/>
      <c r="AN477" s="19"/>
      <c r="AO477" s="48"/>
      <c r="AP477" s="48"/>
      <c r="AQ477" s="48"/>
      <c r="AR477" s="48"/>
      <c r="AS477" s="59"/>
      <c r="AT477" s="19"/>
      <c r="AU477" s="48"/>
      <c r="AV477" s="48"/>
      <c r="AW477" s="59"/>
      <c r="AX477" s="19"/>
      <c r="AY477" s="48"/>
      <c r="AZ477" s="71"/>
      <c r="BA477" s="47"/>
      <c r="BB477" s="48"/>
      <c r="BC477" s="48"/>
      <c r="BD477" s="48"/>
      <c r="BE477" s="48"/>
      <c r="BF477" s="48"/>
      <c r="BG477" s="48"/>
      <c r="BH477" s="59"/>
      <c r="BI477" s="19"/>
      <c r="BJ477" s="48"/>
      <c r="BK477" s="71"/>
      <c r="BL477" s="48"/>
      <c r="BS477" s="32"/>
    </row>
    <row r="478" spans="1:71">
      <c r="A478" s="57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19"/>
      <c r="AN478" s="19"/>
      <c r="AO478" s="48"/>
      <c r="AP478" s="48"/>
      <c r="AQ478" s="48"/>
      <c r="AR478" s="48"/>
      <c r="AS478" s="59"/>
      <c r="AT478" s="19"/>
      <c r="AU478" s="48"/>
      <c r="AV478" s="48"/>
      <c r="AW478" s="59"/>
      <c r="AX478" s="19"/>
      <c r="AY478" s="48"/>
      <c r="AZ478" s="71"/>
      <c r="BA478" s="47"/>
      <c r="BB478" s="48"/>
      <c r="BC478" s="48"/>
      <c r="BD478" s="48"/>
      <c r="BE478" s="48"/>
      <c r="BF478" s="48"/>
      <c r="BG478" s="48"/>
      <c r="BH478" s="59"/>
      <c r="BI478" s="19"/>
      <c r="BJ478" s="48"/>
      <c r="BK478" s="71"/>
      <c r="BL478" s="48"/>
      <c r="BS478" s="32"/>
    </row>
    <row r="479" spans="1:71">
      <c r="A479" s="57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19"/>
      <c r="AN479" s="19"/>
      <c r="AO479" s="48"/>
      <c r="AP479" s="48"/>
      <c r="AQ479" s="48"/>
      <c r="AR479" s="48"/>
      <c r="AS479" s="59"/>
      <c r="AT479" s="19"/>
      <c r="AU479" s="48"/>
      <c r="AV479" s="48"/>
      <c r="AW479" s="59"/>
      <c r="AX479" s="19"/>
      <c r="AY479" s="48"/>
      <c r="AZ479" s="71"/>
      <c r="BA479" s="47"/>
      <c r="BB479" s="48"/>
      <c r="BC479" s="48"/>
      <c r="BD479" s="48"/>
      <c r="BE479" s="48"/>
      <c r="BF479" s="48"/>
      <c r="BG479" s="48"/>
      <c r="BH479" s="59"/>
      <c r="BI479" s="19"/>
      <c r="BJ479" s="48"/>
      <c r="BK479" s="71"/>
      <c r="BL479" s="48"/>
      <c r="BS479" s="32"/>
    </row>
    <row r="480" spans="1:71">
      <c r="A480" s="57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19"/>
      <c r="AN480" s="19"/>
      <c r="AO480" s="48"/>
      <c r="AP480" s="48"/>
      <c r="AQ480" s="48"/>
      <c r="AR480" s="48"/>
      <c r="AS480" s="59"/>
      <c r="AT480" s="19"/>
      <c r="AU480" s="48"/>
      <c r="AV480" s="48"/>
      <c r="AW480" s="59"/>
      <c r="AX480" s="19"/>
      <c r="AY480" s="48"/>
      <c r="AZ480" s="71"/>
      <c r="BA480" s="47"/>
      <c r="BB480" s="48"/>
      <c r="BC480" s="48"/>
      <c r="BD480" s="48"/>
      <c r="BE480" s="48"/>
      <c r="BF480" s="48"/>
      <c r="BG480" s="48"/>
      <c r="BH480" s="59"/>
      <c r="BI480" s="19"/>
      <c r="BJ480" s="48"/>
      <c r="BK480" s="71"/>
      <c r="BL480" s="48"/>
      <c r="BS480" s="32"/>
    </row>
    <row r="481" spans="1:71">
      <c r="A481" s="57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19"/>
      <c r="AN481" s="19"/>
      <c r="AO481" s="48"/>
      <c r="AP481" s="48"/>
      <c r="AQ481" s="48"/>
      <c r="AR481" s="48"/>
      <c r="AS481" s="59"/>
      <c r="AT481" s="19"/>
      <c r="AU481" s="48"/>
      <c r="AV481" s="48"/>
      <c r="AW481" s="59"/>
      <c r="AX481" s="19"/>
      <c r="AY481" s="48"/>
      <c r="AZ481" s="71"/>
      <c r="BA481" s="47"/>
      <c r="BB481" s="48"/>
      <c r="BC481" s="48"/>
      <c r="BD481" s="48"/>
      <c r="BE481" s="48"/>
      <c r="BF481" s="48"/>
      <c r="BG481" s="48"/>
      <c r="BH481" s="59"/>
      <c r="BI481" s="19"/>
      <c r="BJ481" s="48"/>
      <c r="BK481" s="71"/>
      <c r="BL481" s="48"/>
      <c r="BS481" s="32"/>
    </row>
    <row r="482" spans="1:71">
      <c r="A482" s="57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19"/>
      <c r="AN482" s="19"/>
      <c r="AO482" s="48"/>
      <c r="AP482" s="48"/>
      <c r="AQ482" s="48"/>
      <c r="AR482" s="48"/>
      <c r="AS482" s="59"/>
      <c r="AT482" s="19"/>
      <c r="AU482" s="48"/>
      <c r="AV482" s="48"/>
      <c r="AW482" s="59"/>
      <c r="AX482" s="19"/>
      <c r="AY482" s="48"/>
      <c r="AZ482" s="71"/>
      <c r="BA482" s="47"/>
      <c r="BB482" s="48"/>
      <c r="BC482" s="48"/>
      <c r="BD482" s="48"/>
      <c r="BE482" s="48"/>
      <c r="BF482" s="48"/>
      <c r="BG482" s="48"/>
      <c r="BH482" s="59"/>
      <c r="BI482" s="19"/>
      <c r="BJ482" s="48"/>
      <c r="BK482" s="71"/>
      <c r="BL482" s="48"/>
      <c r="BS482" s="32"/>
    </row>
    <row r="483" spans="1:71">
      <c r="A483" s="57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19"/>
      <c r="AN483" s="19"/>
      <c r="AO483" s="48"/>
      <c r="AP483" s="48"/>
      <c r="AQ483" s="48"/>
      <c r="AR483" s="48"/>
      <c r="AS483" s="59"/>
      <c r="AT483" s="19"/>
      <c r="AU483" s="48"/>
      <c r="AV483" s="48"/>
      <c r="AW483" s="59"/>
      <c r="AX483" s="19"/>
      <c r="AY483" s="48"/>
      <c r="AZ483" s="71"/>
      <c r="BA483" s="47"/>
      <c r="BB483" s="48"/>
      <c r="BC483" s="48"/>
      <c r="BD483" s="48"/>
      <c r="BE483" s="48"/>
      <c r="BF483" s="48"/>
      <c r="BG483" s="48"/>
      <c r="BH483" s="59"/>
      <c r="BI483" s="19"/>
      <c r="BJ483" s="48"/>
      <c r="BK483" s="71"/>
      <c r="BL483" s="48"/>
      <c r="BS483" s="32"/>
    </row>
    <row r="484" spans="1:71">
      <c r="A484" s="57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19"/>
      <c r="AN484" s="19"/>
      <c r="AO484" s="48"/>
      <c r="AP484" s="48"/>
      <c r="AQ484" s="48"/>
      <c r="AR484" s="48"/>
      <c r="AS484" s="59"/>
      <c r="AT484" s="19"/>
      <c r="AU484" s="48"/>
      <c r="AV484" s="48"/>
      <c r="AW484" s="59"/>
      <c r="AX484" s="19"/>
      <c r="AY484" s="48"/>
      <c r="AZ484" s="71"/>
      <c r="BA484" s="47"/>
      <c r="BB484" s="48"/>
      <c r="BC484" s="48"/>
      <c r="BD484" s="48"/>
      <c r="BE484" s="48"/>
      <c r="BF484" s="48"/>
      <c r="BG484" s="48"/>
      <c r="BH484" s="59"/>
      <c r="BI484" s="19"/>
      <c r="BJ484" s="48"/>
      <c r="BK484" s="71"/>
      <c r="BL484" s="48"/>
      <c r="BS484" s="32"/>
    </row>
    <row r="485" spans="1:71">
      <c r="A485" s="57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19"/>
      <c r="AN485" s="19"/>
      <c r="AO485" s="48"/>
      <c r="AP485" s="48"/>
      <c r="AQ485" s="48"/>
      <c r="AR485" s="48"/>
      <c r="AS485" s="59"/>
      <c r="AT485" s="19"/>
      <c r="AU485" s="48"/>
      <c r="AV485" s="48"/>
      <c r="AW485" s="59"/>
      <c r="AX485" s="19"/>
      <c r="AY485" s="48"/>
      <c r="AZ485" s="71"/>
      <c r="BA485" s="47"/>
      <c r="BB485" s="48"/>
      <c r="BC485" s="48"/>
      <c r="BD485" s="48"/>
      <c r="BE485" s="48"/>
      <c r="BF485" s="48"/>
      <c r="BG485" s="48"/>
      <c r="BH485" s="59"/>
      <c r="BI485" s="19"/>
      <c r="BJ485" s="48"/>
      <c r="BK485" s="71"/>
      <c r="BL485" s="48"/>
      <c r="BS485" s="32"/>
    </row>
    <row r="486" spans="1:71">
      <c r="A486" s="57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19"/>
      <c r="AN486" s="19"/>
      <c r="AO486" s="48"/>
      <c r="AP486" s="48"/>
      <c r="AQ486" s="48"/>
      <c r="AR486" s="48"/>
      <c r="AS486" s="59"/>
      <c r="AT486" s="19"/>
      <c r="AU486" s="48"/>
      <c r="AV486" s="48"/>
      <c r="AW486" s="59"/>
      <c r="AX486" s="19"/>
      <c r="AY486" s="48"/>
      <c r="AZ486" s="71"/>
      <c r="BA486" s="47"/>
      <c r="BB486" s="48"/>
      <c r="BC486" s="48"/>
      <c r="BD486" s="48"/>
      <c r="BE486" s="48"/>
      <c r="BF486" s="48"/>
      <c r="BG486" s="48"/>
      <c r="BH486" s="59"/>
      <c r="BI486" s="19"/>
      <c r="BJ486" s="48"/>
      <c r="BK486" s="71"/>
      <c r="BL486" s="48"/>
      <c r="BS486" s="32"/>
    </row>
    <row r="487" spans="1:71">
      <c r="A487" s="57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19"/>
      <c r="AN487" s="19"/>
      <c r="AO487" s="48"/>
      <c r="AP487" s="48"/>
      <c r="AQ487" s="48"/>
      <c r="AR487" s="48"/>
      <c r="AS487" s="59"/>
      <c r="AT487" s="19"/>
      <c r="AU487" s="48"/>
      <c r="AV487" s="48"/>
      <c r="AW487" s="59"/>
      <c r="AX487" s="19"/>
      <c r="AY487" s="48"/>
      <c r="AZ487" s="71"/>
      <c r="BA487" s="47"/>
      <c r="BB487" s="48"/>
      <c r="BC487" s="48"/>
      <c r="BD487" s="48"/>
      <c r="BE487" s="48"/>
      <c r="BF487" s="48"/>
      <c r="BG487" s="48"/>
      <c r="BH487" s="59"/>
      <c r="BI487" s="19"/>
      <c r="BJ487" s="48"/>
      <c r="BK487" s="71"/>
      <c r="BL487" s="48"/>
      <c r="BS487" s="32"/>
    </row>
    <row r="488" spans="1:71">
      <c r="A488" s="57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19"/>
      <c r="AN488" s="19"/>
      <c r="AO488" s="48"/>
      <c r="AP488" s="48"/>
      <c r="AQ488" s="48"/>
      <c r="AR488" s="48"/>
      <c r="AS488" s="59"/>
      <c r="AT488" s="19"/>
      <c r="AU488" s="48"/>
      <c r="AV488" s="48"/>
      <c r="AW488" s="59"/>
      <c r="AX488" s="19"/>
      <c r="AY488" s="48"/>
      <c r="AZ488" s="71"/>
      <c r="BA488" s="47"/>
      <c r="BB488" s="48"/>
      <c r="BC488" s="48"/>
      <c r="BD488" s="48"/>
      <c r="BE488" s="48"/>
      <c r="BF488" s="48"/>
      <c r="BG488" s="48"/>
      <c r="BH488" s="59"/>
      <c r="BI488" s="19"/>
      <c r="BJ488" s="48"/>
      <c r="BK488" s="71"/>
      <c r="BL488" s="48"/>
      <c r="BS488" s="32"/>
    </row>
    <row r="489" spans="1:71">
      <c r="A489" s="57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19"/>
      <c r="AN489" s="19"/>
      <c r="AO489" s="48"/>
      <c r="AP489" s="48"/>
      <c r="AQ489" s="48"/>
      <c r="AR489" s="48"/>
      <c r="AS489" s="59"/>
      <c r="AT489" s="19"/>
      <c r="AU489" s="48"/>
      <c r="AV489" s="48"/>
      <c r="AW489" s="59"/>
      <c r="AX489" s="19"/>
      <c r="AY489" s="48"/>
      <c r="AZ489" s="71"/>
      <c r="BA489" s="47"/>
      <c r="BB489" s="48"/>
      <c r="BC489" s="48"/>
      <c r="BD489" s="48"/>
      <c r="BE489" s="48"/>
      <c r="BF489" s="48"/>
      <c r="BG489" s="48"/>
      <c r="BH489" s="59"/>
      <c r="BI489" s="19"/>
      <c r="BJ489" s="48"/>
      <c r="BK489" s="71"/>
      <c r="BL489" s="48"/>
      <c r="BS489" s="32"/>
    </row>
    <row r="490" spans="1:71">
      <c r="A490" s="57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19"/>
      <c r="AN490" s="19"/>
      <c r="AO490" s="48"/>
      <c r="AP490" s="48"/>
      <c r="AQ490" s="48"/>
      <c r="AR490" s="48"/>
      <c r="AS490" s="59"/>
      <c r="AT490" s="19"/>
      <c r="AU490" s="48"/>
      <c r="AV490" s="48"/>
      <c r="AW490" s="59"/>
      <c r="AX490" s="19"/>
      <c r="AY490" s="48"/>
      <c r="AZ490" s="71"/>
      <c r="BA490" s="47"/>
      <c r="BB490" s="48"/>
      <c r="BC490" s="48"/>
      <c r="BD490" s="48"/>
      <c r="BE490" s="48"/>
      <c r="BF490" s="48"/>
      <c r="BG490" s="48"/>
      <c r="BH490" s="59"/>
      <c r="BI490" s="19"/>
      <c r="BJ490" s="48"/>
      <c r="BK490" s="71"/>
      <c r="BL490" s="48"/>
      <c r="BS490" s="32"/>
    </row>
    <row r="491" spans="1:71">
      <c r="A491" s="57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19"/>
      <c r="AN491" s="19"/>
      <c r="AO491" s="48"/>
      <c r="AP491" s="48"/>
      <c r="AQ491" s="48"/>
      <c r="AR491" s="48"/>
      <c r="AS491" s="59"/>
      <c r="AT491" s="19"/>
      <c r="AU491" s="48"/>
      <c r="AV491" s="48"/>
      <c r="AW491" s="59"/>
      <c r="AX491" s="19"/>
      <c r="AY491" s="48"/>
      <c r="AZ491" s="71"/>
      <c r="BA491" s="47"/>
      <c r="BB491" s="48"/>
      <c r="BC491" s="48"/>
      <c r="BD491" s="48"/>
      <c r="BE491" s="48"/>
      <c r="BF491" s="48"/>
      <c r="BG491" s="48"/>
      <c r="BH491" s="59"/>
      <c r="BI491" s="19"/>
      <c r="BJ491" s="48"/>
      <c r="BK491" s="71"/>
      <c r="BL491" s="48"/>
      <c r="BS491" s="32"/>
    </row>
    <row r="492" spans="1:71">
      <c r="A492" s="57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19"/>
      <c r="AN492" s="19"/>
      <c r="AO492" s="48"/>
      <c r="AP492" s="48"/>
      <c r="AQ492" s="48"/>
      <c r="AR492" s="48"/>
      <c r="AS492" s="59"/>
      <c r="AT492" s="19"/>
      <c r="AU492" s="48"/>
      <c r="AV492" s="48"/>
      <c r="AW492" s="59"/>
      <c r="AX492" s="19"/>
      <c r="AY492" s="48"/>
      <c r="AZ492" s="71"/>
      <c r="BA492" s="47"/>
      <c r="BB492" s="48"/>
      <c r="BC492" s="48"/>
      <c r="BD492" s="48"/>
      <c r="BE492" s="48"/>
      <c r="BF492" s="48"/>
      <c r="BG492" s="48"/>
      <c r="BH492" s="59"/>
      <c r="BI492" s="19"/>
      <c r="BJ492" s="48"/>
      <c r="BK492" s="71"/>
      <c r="BL492" s="48"/>
      <c r="BS492" s="32"/>
    </row>
    <row r="493" spans="1:71">
      <c r="A493" s="57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19"/>
      <c r="AN493" s="19"/>
      <c r="AO493" s="48"/>
      <c r="AP493" s="48"/>
      <c r="AQ493" s="48"/>
      <c r="AR493" s="48"/>
      <c r="AS493" s="59"/>
      <c r="AT493" s="19"/>
      <c r="AU493" s="48"/>
      <c r="AV493" s="48"/>
      <c r="AW493" s="59"/>
      <c r="AX493" s="19"/>
      <c r="AY493" s="48"/>
      <c r="AZ493" s="71"/>
      <c r="BA493" s="47"/>
      <c r="BB493" s="48"/>
      <c r="BC493" s="48"/>
      <c r="BD493" s="48"/>
      <c r="BE493" s="48"/>
      <c r="BF493" s="48"/>
      <c r="BG493" s="48"/>
      <c r="BH493" s="59"/>
      <c r="BI493" s="19"/>
      <c r="BJ493" s="48"/>
      <c r="BK493" s="71"/>
      <c r="BL493" s="48"/>
      <c r="BS493" s="32"/>
    </row>
    <row r="494" spans="1:71">
      <c r="A494" s="57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19"/>
      <c r="AN494" s="19"/>
      <c r="AO494" s="48"/>
      <c r="AP494" s="48"/>
      <c r="AQ494" s="48"/>
      <c r="AR494" s="48"/>
      <c r="AS494" s="59"/>
      <c r="AT494" s="19"/>
      <c r="AU494" s="48"/>
      <c r="AV494" s="48"/>
      <c r="AW494" s="59"/>
      <c r="AX494" s="19"/>
      <c r="AY494" s="48"/>
      <c r="AZ494" s="71"/>
      <c r="BA494" s="47"/>
      <c r="BB494" s="48"/>
      <c r="BC494" s="48"/>
      <c r="BD494" s="48"/>
      <c r="BE494" s="48"/>
      <c r="BF494" s="48"/>
      <c r="BG494" s="48"/>
      <c r="BH494" s="59"/>
      <c r="BI494" s="19"/>
      <c r="BJ494" s="48"/>
      <c r="BK494" s="71"/>
      <c r="BL494" s="48"/>
      <c r="BS494" s="32"/>
    </row>
    <row r="495" spans="1:71">
      <c r="A495" s="57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19"/>
      <c r="AN495" s="19"/>
      <c r="AO495" s="48"/>
      <c r="AP495" s="48"/>
      <c r="AQ495" s="48"/>
      <c r="AR495" s="48"/>
      <c r="AS495" s="59"/>
      <c r="AT495" s="19"/>
      <c r="AU495" s="48"/>
      <c r="AV495" s="48"/>
      <c r="AW495" s="59"/>
      <c r="AX495" s="19"/>
      <c r="AY495" s="48"/>
      <c r="AZ495" s="71"/>
      <c r="BA495" s="47"/>
      <c r="BB495" s="48"/>
      <c r="BC495" s="48"/>
      <c r="BD495" s="48"/>
      <c r="BE495" s="48"/>
      <c r="BF495" s="48"/>
      <c r="BG495" s="48"/>
      <c r="BH495" s="59"/>
      <c r="BI495" s="19"/>
      <c r="BJ495" s="48"/>
      <c r="BK495" s="71"/>
      <c r="BL495" s="48"/>
      <c r="BS495" s="32"/>
    </row>
    <row r="496" spans="1:71">
      <c r="A496" s="57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19"/>
      <c r="AN496" s="19"/>
      <c r="AO496" s="48"/>
      <c r="AP496" s="48"/>
      <c r="AQ496" s="48"/>
      <c r="AR496" s="48"/>
      <c r="AS496" s="59"/>
      <c r="AT496" s="19"/>
      <c r="AU496" s="48"/>
      <c r="AV496" s="48"/>
      <c r="AW496" s="59"/>
      <c r="AX496" s="19"/>
      <c r="AY496" s="48"/>
      <c r="AZ496" s="71"/>
      <c r="BA496" s="47"/>
      <c r="BB496" s="48"/>
      <c r="BC496" s="48"/>
      <c r="BD496" s="48"/>
      <c r="BE496" s="48"/>
      <c r="BF496" s="48"/>
      <c r="BG496" s="48"/>
      <c r="BH496" s="59"/>
      <c r="BI496" s="19"/>
      <c r="BJ496" s="48"/>
      <c r="BK496" s="71"/>
      <c r="BL496" s="48"/>
      <c r="BS496" s="32"/>
    </row>
    <row r="497" spans="1:71">
      <c r="A497" s="57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19"/>
      <c r="AN497" s="19"/>
      <c r="AO497" s="48"/>
      <c r="AP497" s="48"/>
      <c r="AQ497" s="48"/>
      <c r="AR497" s="48"/>
      <c r="AS497" s="59"/>
      <c r="AT497" s="19"/>
      <c r="AU497" s="48"/>
      <c r="AV497" s="48"/>
      <c r="AW497" s="59"/>
      <c r="AX497" s="19"/>
      <c r="AY497" s="48"/>
      <c r="AZ497" s="71"/>
      <c r="BA497" s="47"/>
      <c r="BB497" s="48"/>
      <c r="BC497" s="48"/>
      <c r="BD497" s="48"/>
      <c r="BE497" s="48"/>
      <c r="BF497" s="48"/>
      <c r="BG497" s="48"/>
      <c r="BH497" s="59"/>
      <c r="BI497" s="19"/>
      <c r="BJ497" s="48"/>
      <c r="BK497" s="71"/>
      <c r="BL497" s="48"/>
      <c r="BS497" s="32"/>
    </row>
    <row r="498" spans="1:71">
      <c r="A498" s="57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19"/>
      <c r="AN498" s="19"/>
      <c r="AO498" s="48"/>
      <c r="AP498" s="48"/>
      <c r="AQ498" s="48"/>
      <c r="AR498" s="48"/>
      <c r="AS498" s="59"/>
      <c r="AT498" s="19"/>
      <c r="AU498" s="48"/>
      <c r="AV498" s="48"/>
      <c r="AW498" s="59"/>
      <c r="AX498" s="19"/>
      <c r="AY498" s="48"/>
      <c r="AZ498" s="71"/>
      <c r="BA498" s="47"/>
      <c r="BB498" s="48"/>
      <c r="BC498" s="48"/>
      <c r="BD498" s="48"/>
      <c r="BE498" s="48"/>
      <c r="BF498" s="48"/>
      <c r="BG498" s="48"/>
      <c r="BH498" s="59"/>
      <c r="BI498" s="19"/>
      <c r="BJ498" s="48"/>
      <c r="BK498" s="71"/>
      <c r="BL498" s="48"/>
      <c r="BS498" s="32"/>
    </row>
    <row r="499" spans="1:71">
      <c r="A499" s="57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19"/>
      <c r="AN499" s="19"/>
      <c r="AO499" s="48"/>
      <c r="AP499" s="48"/>
      <c r="AQ499" s="48"/>
      <c r="AR499" s="48"/>
      <c r="AS499" s="59"/>
      <c r="AT499" s="19"/>
      <c r="AU499" s="48"/>
      <c r="AV499" s="48"/>
      <c r="AW499" s="59"/>
      <c r="AX499" s="19"/>
      <c r="AY499" s="48"/>
      <c r="AZ499" s="71"/>
      <c r="BA499" s="47"/>
      <c r="BB499" s="48"/>
      <c r="BC499" s="48"/>
      <c r="BD499" s="48"/>
      <c r="BE499" s="48"/>
      <c r="BF499" s="48"/>
      <c r="BG499" s="48"/>
      <c r="BH499" s="59"/>
      <c r="BI499" s="19"/>
      <c r="BJ499" s="48"/>
      <c r="BK499" s="71"/>
      <c r="BL499" s="48"/>
      <c r="BS499" s="32"/>
    </row>
    <row r="500" spans="1:71">
      <c r="A500" s="18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19"/>
      <c r="AN500" s="19"/>
      <c r="AO500" s="48"/>
      <c r="AP500" s="48"/>
      <c r="AQ500" s="48"/>
      <c r="AR500" s="48"/>
      <c r="AS500" s="59"/>
      <c r="AT500" s="19"/>
      <c r="AU500" s="48"/>
      <c r="AV500" s="48"/>
      <c r="AW500" s="59"/>
      <c r="AX500" s="19"/>
      <c r="AY500" s="48"/>
      <c r="AZ500" s="71"/>
      <c r="BA500" s="47"/>
      <c r="BB500" s="48"/>
      <c r="BC500" s="48"/>
      <c r="BD500" s="48"/>
      <c r="BE500" s="48"/>
      <c r="BF500" s="48"/>
      <c r="BG500" s="48"/>
      <c r="BH500" s="59"/>
      <c r="BI500" s="19"/>
      <c r="BJ500" s="48"/>
      <c r="BK500" s="71"/>
      <c r="BL500" s="48"/>
      <c r="BS500" s="9"/>
    </row>
    <row r="501" spans="1:71">
      <c r="A501" s="18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18"/>
      <c r="AN501" s="18"/>
      <c r="AO501" s="47"/>
      <c r="AP501" s="47"/>
      <c r="AQ501" s="47"/>
      <c r="AR501" s="47"/>
      <c r="AS501" s="59"/>
      <c r="AT501" s="18"/>
      <c r="AU501" s="47"/>
      <c r="AV501" s="47"/>
      <c r="AW501" s="59"/>
      <c r="AX501" s="18"/>
      <c r="AY501" s="47"/>
      <c r="AZ501" s="70"/>
      <c r="BA501" s="47"/>
      <c r="BB501" s="47"/>
      <c r="BC501" s="47"/>
      <c r="BD501" s="47"/>
      <c r="BE501" s="47"/>
      <c r="BF501" s="47"/>
      <c r="BG501" s="47"/>
      <c r="BH501" s="59"/>
      <c r="BI501" s="18"/>
      <c r="BJ501" s="47"/>
      <c r="BK501" s="70"/>
      <c r="BL501" s="47"/>
      <c r="BS501" s="9"/>
    </row>
    <row r="502" spans="1:71">
      <c r="A502" s="18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18"/>
      <c r="AN502" s="18"/>
      <c r="AO502" s="47"/>
      <c r="AP502" s="47"/>
      <c r="AQ502" s="47"/>
      <c r="AR502" s="47"/>
      <c r="AS502" s="59"/>
      <c r="AT502" s="18"/>
      <c r="AU502" s="47"/>
      <c r="AV502" s="47"/>
      <c r="AW502" s="59"/>
      <c r="AX502" s="18"/>
      <c r="AY502" s="47"/>
      <c r="AZ502" s="70"/>
      <c r="BA502" s="47"/>
      <c r="BB502" s="47"/>
      <c r="BC502" s="47"/>
      <c r="BD502" s="47"/>
      <c r="BE502" s="47"/>
      <c r="BF502" s="47"/>
      <c r="BG502" s="47"/>
      <c r="BH502" s="59"/>
      <c r="BI502" s="18"/>
      <c r="BJ502" s="47"/>
      <c r="BK502" s="70"/>
      <c r="BL502" s="47"/>
      <c r="BS502" s="9"/>
    </row>
    <row r="503" spans="1:71">
      <c r="A503" s="18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18"/>
      <c r="AN503" s="18"/>
      <c r="AO503" s="47"/>
      <c r="AP503" s="47"/>
      <c r="AQ503" s="47"/>
      <c r="AR503" s="47"/>
      <c r="AS503" s="59"/>
      <c r="AT503" s="18"/>
      <c r="AU503" s="47"/>
      <c r="AV503" s="47"/>
      <c r="AW503" s="59"/>
      <c r="AX503" s="18"/>
      <c r="AY503" s="47"/>
      <c r="AZ503" s="70"/>
      <c r="BA503" s="47"/>
      <c r="BB503" s="47"/>
      <c r="BC503" s="47"/>
      <c r="BD503" s="47"/>
      <c r="BE503" s="47"/>
      <c r="BF503" s="47"/>
      <c r="BG503" s="47"/>
      <c r="BH503" s="59"/>
      <c r="BI503" s="18"/>
      <c r="BJ503" s="47"/>
      <c r="BK503" s="70"/>
      <c r="BL503" s="47"/>
      <c r="BS503" s="9"/>
    </row>
    <row r="504" spans="1:71">
      <c r="A504" s="18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18"/>
      <c r="AN504" s="18"/>
      <c r="AO504" s="47"/>
      <c r="AP504" s="47"/>
      <c r="AQ504" s="47"/>
      <c r="AR504" s="47"/>
      <c r="AS504" s="59"/>
      <c r="AT504" s="18"/>
      <c r="AU504" s="47"/>
      <c r="AV504" s="47"/>
      <c r="AW504" s="59"/>
      <c r="AX504" s="18"/>
      <c r="AY504" s="47"/>
      <c r="AZ504" s="70"/>
      <c r="BA504" s="47"/>
      <c r="BB504" s="47"/>
      <c r="BC504" s="47"/>
      <c r="BD504" s="47"/>
      <c r="BE504" s="47"/>
      <c r="BF504" s="47"/>
      <c r="BG504" s="47"/>
      <c r="BH504" s="59"/>
      <c r="BI504" s="18"/>
      <c r="BJ504" s="47"/>
      <c r="BK504" s="70"/>
      <c r="BL504" s="47"/>
      <c r="BS504" s="9"/>
    </row>
    <row r="505" spans="1:71">
      <c r="A505" s="18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18"/>
      <c r="AN505" s="18"/>
      <c r="AO505" s="47"/>
      <c r="AP505" s="47"/>
      <c r="AQ505" s="47"/>
      <c r="AR505" s="47"/>
      <c r="AS505" s="59"/>
      <c r="AT505" s="18"/>
      <c r="AU505" s="47"/>
      <c r="AV505" s="47"/>
      <c r="AW505" s="59"/>
      <c r="AX505" s="18"/>
      <c r="AY505" s="47"/>
      <c r="AZ505" s="70"/>
      <c r="BA505" s="47"/>
      <c r="BB505" s="47"/>
      <c r="BC505" s="47"/>
      <c r="BD505" s="47"/>
      <c r="BE505" s="47"/>
      <c r="BF505" s="47"/>
      <c r="BG505" s="47"/>
      <c r="BH505" s="59"/>
      <c r="BI505" s="18"/>
      <c r="BJ505" s="47"/>
      <c r="BK505" s="70"/>
      <c r="BL505" s="47"/>
      <c r="BS505" s="9"/>
    </row>
    <row r="506" spans="1:71">
      <c r="A506" s="18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18"/>
      <c r="AN506" s="18"/>
      <c r="AO506" s="47"/>
      <c r="AP506" s="47"/>
      <c r="AQ506" s="47"/>
      <c r="AR506" s="47"/>
      <c r="AS506" s="59"/>
      <c r="AT506" s="18"/>
      <c r="AU506" s="47"/>
      <c r="AV506" s="47"/>
      <c r="AW506" s="59"/>
      <c r="AX506" s="18"/>
      <c r="AY506" s="47"/>
      <c r="AZ506" s="70"/>
      <c r="BA506" s="47"/>
      <c r="BB506" s="47"/>
      <c r="BC506" s="47"/>
      <c r="BD506" s="47"/>
      <c r="BE506" s="47"/>
      <c r="BF506" s="47"/>
      <c r="BG506" s="47"/>
      <c r="BH506" s="59"/>
      <c r="BI506" s="18"/>
      <c r="BJ506" s="47"/>
      <c r="BK506" s="70"/>
      <c r="BL506" s="47"/>
      <c r="BS506" s="9"/>
    </row>
    <row r="507" spans="1:71">
      <c r="A507" s="18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18"/>
      <c r="AN507" s="18"/>
      <c r="AO507" s="47"/>
      <c r="AP507" s="47"/>
      <c r="AQ507" s="47"/>
      <c r="AR507" s="47"/>
      <c r="AS507" s="59"/>
      <c r="AT507" s="18"/>
      <c r="AU507" s="47"/>
      <c r="AV507" s="47"/>
      <c r="AW507" s="59"/>
      <c r="AX507" s="18"/>
      <c r="AY507" s="47"/>
      <c r="AZ507" s="70"/>
      <c r="BA507" s="47"/>
      <c r="BB507" s="47"/>
      <c r="BC507" s="47"/>
      <c r="BD507" s="47"/>
      <c r="BE507" s="47"/>
      <c r="BF507" s="47"/>
      <c r="BG507" s="47"/>
      <c r="BH507" s="59"/>
      <c r="BI507" s="18"/>
      <c r="BJ507" s="47"/>
      <c r="BK507" s="70"/>
      <c r="BL507" s="47"/>
      <c r="BS507" s="9"/>
    </row>
    <row r="508" spans="1:71">
      <c r="A508" s="18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18"/>
      <c r="AN508" s="18"/>
      <c r="AO508" s="47"/>
      <c r="AP508" s="47"/>
      <c r="AQ508" s="47"/>
      <c r="AR508" s="47"/>
      <c r="AS508" s="59"/>
      <c r="AT508" s="18"/>
      <c r="AU508" s="47"/>
      <c r="AV508" s="47"/>
      <c r="AW508" s="59"/>
      <c r="AX508" s="18"/>
      <c r="AY508" s="47"/>
      <c r="AZ508" s="70"/>
      <c r="BA508" s="47"/>
      <c r="BB508" s="47"/>
      <c r="BC508" s="47"/>
      <c r="BD508" s="47"/>
      <c r="BE508" s="47"/>
      <c r="BF508" s="47"/>
      <c r="BG508" s="47"/>
      <c r="BH508" s="59"/>
      <c r="BI508" s="18"/>
      <c r="BJ508" s="47"/>
      <c r="BK508" s="70"/>
      <c r="BL508" s="47"/>
      <c r="BS508" s="9"/>
    </row>
    <row r="509" spans="1:71">
      <c r="A509" s="18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18"/>
      <c r="AN509" s="18"/>
      <c r="AO509" s="47"/>
      <c r="AP509" s="47"/>
      <c r="AQ509" s="47"/>
      <c r="AR509" s="47"/>
      <c r="AS509" s="59"/>
      <c r="AT509" s="18"/>
      <c r="AU509" s="47"/>
      <c r="AV509" s="47"/>
      <c r="AW509" s="59"/>
      <c r="AX509" s="18"/>
      <c r="AY509" s="47"/>
      <c r="AZ509" s="70"/>
      <c r="BA509" s="47"/>
      <c r="BB509" s="47"/>
      <c r="BC509" s="47"/>
      <c r="BD509" s="47"/>
      <c r="BE509" s="47"/>
      <c r="BF509" s="47"/>
      <c r="BG509" s="47"/>
      <c r="BH509" s="59"/>
      <c r="BI509" s="18"/>
      <c r="BJ509" s="47"/>
      <c r="BK509" s="70"/>
      <c r="BL509" s="47"/>
      <c r="BS509" s="9"/>
    </row>
    <row r="510" spans="1:71">
      <c r="A510" s="18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18"/>
      <c r="AN510" s="18"/>
      <c r="AO510" s="47"/>
      <c r="AP510" s="47"/>
      <c r="AQ510" s="47"/>
      <c r="AR510" s="47"/>
      <c r="AS510" s="59"/>
      <c r="AT510" s="18"/>
      <c r="AU510" s="47"/>
      <c r="AV510" s="47"/>
      <c r="AW510" s="59"/>
      <c r="AX510" s="18"/>
      <c r="AY510" s="47"/>
      <c r="AZ510" s="70"/>
      <c r="BA510" s="47"/>
      <c r="BB510" s="47"/>
      <c r="BC510" s="47"/>
      <c r="BD510" s="47"/>
      <c r="BE510" s="47"/>
      <c r="BF510" s="47"/>
      <c r="BG510" s="47"/>
      <c r="BH510" s="59"/>
      <c r="BI510" s="18"/>
      <c r="BJ510" s="47"/>
      <c r="BK510" s="70"/>
      <c r="BL510" s="47"/>
      <c r="BS510" s="9"/>
    </row>
    <row r="511" spans="1:71">
      <c r="A511" s="18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18"/>
      <c r="AN511" s="18"/>
      <c r="AO511" s="47"/>
      <c r="AP511" s="47"/>
      <c r="AQ511" s="47"/>
      <c r="AR511" s="47"/>
      <c r="AS511" s="59"/>
      <c r="AT511" s="18"/>
      <c r="AU511" s="47"/>
      <c r="AV511" s="47"/>
      <c r="AW511" s="59"/>
      <c r="AX511" s="18"/>
      <c r="AY511" s="47"/>
      <c r="AZ511" s="70"/>
      <c r="BA511" s="47"/>
      <c r="BB511" s="47"/>
      <c r="BC511" s="47"/>
      <c r="BD511" s="47"/>
      <c r="BE511" s="47"/>
      <c r="BF511" s="47"/>
      <c r="BG511" s="47"/>
      <c r="BH511" s="59"/>
      <c r="BI511" s="18"/>
      <c r="BJ511" s="47"/>
      <c r="BK511" s="70"/>
      <c r="BL511" s="47"/>
      <c r="BS511" s="9"/>
    </row>
    <row r="512" spans="1:71">
      <c r="A512" s="18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18"/>
      <c r="AN512" s="18"/>
      <c r="AO512" s="47"/>
      <c r="AP512" s="47"/>
      <c r="AQ512" s="47"/>
      <c r="AR512" s="47"/>
      <c r="AS512" s="59"/>
      <c r="AT512" s="18"/>
      <c r="AU512" s="47"/>
      <c r="AV512" s="47"/>
      <c r="AW512" s="59"/>
      <c r="AX512" s="18"/>
      <c r="AY512" s="47"/>
      <c r="AZ512" s="70"/>
      <c r="BA512" s="47"/>
      <c r="BB512" s="47"/>
      <c r="BC512" s="47"/>
      <c r="BD512" s="47"/>
      <c r="BE512" s="47"/>
      <c r="BF512" s="47"/>
      <c r="BG512" s="47"/>
      <c r="BH512" s="59"/>
      <c r="BI512" s="18"/>
      <c r="BJ512" s="47"/>
      <c r="BK512" s="70"/>
      <c r="BL512" s="47"/>
      <c r="BS512" s="9"/>
    </row>
    <row r="513" spans="1:71">
      <c r="A513" s="18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18"/>
      <c r="AN513" s="18"/>
      <c r="AO513" s="47"/>
      <c r="AP513" s="47"/>
      <c r="AQ513" s="47"/>
      <c r="AR513" s="47"/>
      <c r="AS513" s="59"/>
      <c r="AT513" s="18"/>
      <c r="AU513" s="47"/>
      <c r="AV513" s="47"/>
      <c r="AW513" s="59"/>
      <c r="AX513" s="18"/>
      <c r="AY513" s="47"/>
      <c r="AZ513" s="70"/>
      <c r="BA513" s="47"/>
      <c r="BB513" s="47"/>
      <c r="BC513" s="47"/>
      <c r="BD513" s="47"/>
      <c r="BE513" s="47"/>
      <c r="BF513" s="47"/>
      <c r="BG513" s="47"/>
      <c r="BH513" s="59"/>
      <c r="BI513" s="18"/>
      <c r="BJ513" s="47"/>
      <c r="BK513" s="70"/>
      <c r="BL513" s="47"/>
      <c r="BS513" s="9"/>
    </row>
    <row r="514" spans="1:71">
      <c r="A514" s="18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18"/>
      <c r="AN514" s="18"/>
      <c r="AO514" s="47"/>
      <c r="AP514" s="47"/>
      <c r="AQ514" s="47"/>
      <c r="AR514" s="47"/>
      <c r="AS514" s="59"/>
      <c r="AT514" s="18"/>
      <c r="AU514" s="47"/>
      <c r="AV514" s="47"/>
      <c r="AW514" s="59"/>
      <c r="AX514" s="18"/>
      <c r="AY514" s="47"/>
      <c r="AZ514" s="70"/>
      <c r="BA514" s="47"/>
      <c r="BB514" s="47"/>
      <c r="BC514" s="47"/>
      <c r="BD514" s="47"/>
      <c r="BE514" s="47"/>
      <c r="BF514" s="47"/>
      <c r="BG514" s="47"/>
      <c r="BH514" s="59"/>
      <c r="BI514" s="18"/>
      <c r="BJ514" s="47"/>
      <c r="BK514" s="70"/>
      <c r="BL514" s="47"/>
      <c r="BS514" s="9"/>
    </row>
    <row r="515" spans="1:71">
      <c r="A515" s="18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18"/>
      <c r="AN515" s="18"/>
      <c r="AO515" s="47"/>
      <c r="AP515" s="47"/>
      <c r="AQ515" s="47"/>
      <c r="AR515" s="47"/>
      <c r="AS515" s="59"/>
      <c r="AT515" s="18"/>
      <c r="AU515" s="47"/>
      <c r="AV515" s="47"/>
      <c r="AW515" s="59"/>
      <c r="AX515" s="18"/>
      <c r="AY515" s="47"/>
      <c r="AZ515" s="70"/>
      <c r="BA515" s="47"/>
      <c r="BB515" s="47"/>
      <c r="BC515" s="47"/>
      <c r="BD515" s="47"/>
      <c r="BE515" s="47"/>
      <c r="BF515" s="47"/>
      <c r="BG515" s="47"/>
      <c r="BH515" s="59"/>
      <c r="BI515" s="18"/>
      <c r="BJ515" s="47"/>
      <c r="BK515" s="70"/>
      <c r="BL515" s="47"/>
      <c r="BS515" s="9"/>
    </row>
    <row r="516" spans="1:71">
      <c r="A516" s="18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18"/>
      <c r="AN516" s="18"/>
      <c r="AO516" s="47"/>
      <c r="AP516" s="47"/>
      <c r="AQ516" s="47"/>
      <c r="AR516" s="47"/>
      <c r="AS516" s="59"/>
      <c r="AT516" s="18"/>
      <c r="AU516" s="47"/>
      <c r="AV516" s="47"/>
      <c r="AW516" s="59"/>
      <c r="AX516" s="18"/>
      <c r="AY516" s="47"/>
      <c r="AZ516" s="70"/>
      <c r="BA516" s="47"/>
      <c r="BB516" s="47"/>
      <c r="BC516" s="47"/>
      <c r="BD516" s="47"/>
      <c r="BE516" s="47"/>
      <c r="BF516" s="47"/>
      <c r="BG516" s="47"/>
      <c r="BH516" s="59"/>
      <c r="BI516" s="18"/>
      <c r="BJ516" s="47"/>
      <c r="BK516" s="70"/>
      <c r="BL516" s="47"/>
      <c r="BS516" s="9"/>
    </row>
    <row r="517" spans="1:71">
      <c r="A517" s="18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18"/>
      <c r="AN517" s="18"/>
      <c r="AO517" s="47"/>
      <c r="AP517" s="47"/>
      <c r="AQ517" s="47"/>
      <c r="AR517" s="47"/>
      <c r="AS517" s="59"/>
      <c r="AT517" s="18"/>
      <c r="AU517" s="47"/>
      <c r="AV517" s="47"/>
      <c r="AW517" s="59"/>
      <c r="AX517" s="18"/>
      <c r="AY517" s="47"/>
      <c r="AZ517" s="70"/>
      <c r="BA517" s="47"/>
      <c r="BB517" s="47"/>
      <c r="BC517" s="47"/>
      <c r="BD517" s="47"/>
      <c r="BE517" s="47"/>
      <c r="BF517" s="47"/>
      <c r="BG517" s="47"/>
      <c r="BH517" s="59"/>
      <c r="BI517" s="18"/>
      <c r="BJ517" s="47"/>
      <c r="BK517" s="70"/>
      <c r="BL517" s="47"/>
      <c r="BS517" s="9"/>
    </row>
    <row r="518" spans="1:71">
      <c r="A518" s="18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18"/>
      <c r="AN518" s="18"/>
      <c r="AO518" s="47"/>
      <c r="AP518" s="47"/>
      <c r="AQ518" s="47"/>
      <c r="AR518" s="47"/>
      <c r="AS518" s="59"/>
      <c r="AT518" s="18"/>
      <c r="AU518" s="47"/>
      <c r="AV518" s="47"/>
      <c r="AW518" s="59"/>
      <c r="AX518" s="18"/>
      <c r="AY518" s="47"/>
      <c r="AZ518" s="70"/>
      <c r="BA518" s="47"/>
      <c r="BB518" s="47"/>
      <c r="BC518" s="47"/>
      <c r="BD518" s="47"/>
      <c r="BE518" s="47"/>
      <c r="BF518" s="47"/>
      <c r="BG518" s="47"/>
      <c r="BH518" s="59"/>
      <c r="BI518" s="18"/>
      <c r="BJ518" s="47"/>
      <c r="BK518" s="70"/>
      <c r="BL518" s="47"/>
      <c r="BS518" s="9"/>
    </row>
    <row r="519" spans="1:71">
      <c r="A519" s="18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18"/>
      <c r="AN519" s="18"/>
      <c r="AO519" s="47"/>
      <c r="AP519" s="47"/>
      <c r="AQ519" s="47"/>
      <c r="AR519" s="47"/>
      <c r="AS519" s="59"/>
      <c r="AT519" s="18"/>
      <c r="AU519" s="47"/>
      <c r="AV519" s="47"/>
      <c r="AW519" s="59"/>
      <c r="AX519" s="18"/>
      <c r="AY519" s="47"/>
      <c r="AZ519" s="70"/>
      <c r="BA519" s="47"/>
      <c r="BB519" s="47"/>
      <c r="BC519" s="47"/>
      <c r="BD519" s="47"/>
      <c r="BE519" s="47"/>
      <c r="BF519" s="47"/>
      <c r="BG519" s="47"/>
      <c r="BH519" s="59"/>
      <c r="BI519" s="18"/>
      <c r="BJ519" s="47"/>
      <c r="BK519" s="70"/>
      <c r="BL519" s="47"/>
      <c r="BS519" s="9"/>
    </row>
    <row r="520" spans="1:71">
      <c r="A520" s="18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18"/>
      <c r="AN520" s="18"/>
      <c r="AO520" s="47"/>
      <c r="AP520" s="47"/>
      <c r="AQ520" s="47"/>
      <c r="AR520" s="47"/>
      <c r="AS520" s="59"/>
      <c r="AT520" s="18"/>
      <c r="AU520" s="47"/>
      <c r="AV520" s="47"/>
      <c r="AW520" s="59"/>
      <c r="AX520" s="18"/>
      <c r="AY520" s="47"/>
      <c r="AZ520" s="70"/>
      <c r="BA520" s="47"/>
      <c r="BB520" s="47"/>
      <c r="BC520" s="47"/>
      <c r="BD520" s="47"/>
      <c r="BE520" s="47"/>
      <c r="BF520" s="47"/>
      <c r="BG520" s="47"/>
      <c r="BH520" s="59"/>
      <c r="BI520" s="18"/>
      <c r="BJ520" s="47"/>
      <c r="BK520" s="70"/>
      <c r="BL520" s="47"/>
      <c r="BS520" s="9"/>
    </row>
    <row r="521" spans="1:71">
      <c r="A521" s="18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18"/>
      <c r="AN521" s="18"/>
      <c r="AO521" s="47"/>
      <c r="AP521" s="47"/>
      <c r="AQ521" s="47"/>
      <c r="AR521" s="47"/>
      <c r="AS521" s="59"/>
      <c r="AT521" s="18"/>
      <c r="AU521" s="47"/>
      <c r="AV521" s="47"/>
      <c r="AW521" s="59"/>
      <c r="AX521" s="18"/>
      <c r="AY521" s="47"/>
      <c r="AZ521" s="70"/>
      <c r="BA521" s="47"/>
      <c r="BB521" s="47"/>
      <c r="BC521" s="47"/>
      <c r="BD521" s="47"/>
      <c r="BE521" s="47"/>
      <c r="BF521" s="47"/>
      <c r="BG521" s="47"/>
      <c r="BH521" s="59"/>
      <c r="BI521" s="18"/>
      <c r="BJ521" s="47"/>
      <c r="BK521" s="70"/>
      <c r="BL521" s="47"/>
      <c r="BS521" s="9"/>
    </row>
    <row r="522" spans="1:71">
      <c r="A522" s="18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18"/>
      <c r="AN522" s="18"/>
      <c r="AO522" s="47"/>
      <c r="AP522" s="47"/>
      <c r="AQ522" s="47"/>
      <c r="AR522" s="47"/>
      <c r="AS522" s="59"/>
      <c r="AT522" s="18"/>
      <c r="AU522" s="47"/>
      <c r="AV522" s="47"/>
      <c r="AW522" s="59"/>
      <c r="AX522" s="18"/>
      <c r="AY522" s="47"/>
      <c r="AZ522" s="70"/>
      <c r="BA522" s="47"/>
      <c r="BB522" s="47"/>
      <c r="BC522" s="47"/>
      <c r="BD522" s="47"/>
      <c r="BE522" s="47"/>
      <c r="BF522" s="47"/>
      <c r="BG522" s="47"/>
      <c r="BH522" s="59"/>
      <c r="BI522" s="18"/>
      <c r="BJ522" s="47"/>
      <c r="BK522" s="70"/>
      <c r="BL522" s="47"/>
      <c r="BS522" s="9"/>
    </row>
    <row r="523" spans="1:71">
      <c r="A523" s="18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18"/>
      <c r="AN523" s="18"/>
      <c r="AO523" s="47"/>
      <c r="AP523" s="47"/>
      <c r="AQ523" s="47"/>
      <c r="AR523" s="47"/>
      <c r="AS523" s="59"/>
      <c r="AT523" s="18"/>
      <c r="AU523" s="47"/>
      <c r="AV523" s="47"/>
      <c r="AW523" s="59"/>
      <c r="AX523" s="18"/>
      <c r="AY523" s="47"/>
      <c r="AZ523" s="70"/>
      <c r="BA523" s="47"/>
      <c r="BB523" s="47"/>
      <c r="BC523" s="47"/>
      <c r="BD523" s="47"/>
      <c r="BE523" s="47"/>
      <c r="BF523" s="47"/>
      <c r="BG523" s="47"/>
      <c r="BH523" s="59"/>
      <c r="BI523" s="18"/>
      <c r="BJ523" s="47"/>
      <c r="BK523" s="70"/>
      <c r="BL523" s="47"/>
      <c r="BS523" s="9"/>
    </row>
    <row r="524" spans="1:71">
      <c r="A524" s="18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18"/>
      <c r="AN524" s="18"/>
      <c r="AO524" s="47"/>
      <c r="AP524" s="47"/>
      <c r="AQ524" s="47"/>
      <c r="AR524" s="47"/>
      <c r="AS524" s="59"/>
      <c r="AT524" s="18"/>
      <c r="AU524" s="47"/>
      <c r="AV524" s="47"/>
      <c r="AW524" s="59"/>
      <c r="AX524" s="18"/>
      <c r="AY524" s="47"/>
      <c r="AZ524" s="70"/>
      <c r="BA524" s="47"/>
      <c r="BB524" s="47"/>
      <c r="BC524" s="47"/>
      <c r="BD524" s="47"/>
      <c r="BE524" s="47"/>
      <c r="BF524" s="47"/>
      <c r="BG524" s="47"/>
      <c r="BH524" s="59"/>
      <c r="BI524" s="18"/>
      <c r="BJ524" s="47"/>
      <c r="BK524" s="70"/>
      <c r="BL524" s="47"/>
      <c r="BS524" s="9"/>
    </row>
    <row r="525" spans="1:71">
      <c r="A525" s="18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18"/>
      <c r="AN525" s="18"/>
      <c r="AO525" s="47"/>
      <c r="AP525" s="47"/>
      <c r="AQ525" s="47"/>
      <c r="AR525" s="47"/>
      <c r="AS525" s="59"/>
      <c r="AT525" s="18"/>
      <c r="AU525" s="47"/>
      <c r="AV525" s="47"/>
      <c r="AW525" s="59"/>
      <c r="AX525" s="18"/>
      <c r="AY525" s="47"/>
      <c r="AZ525" s="70"/>
      <c r="BA525" s="47"/>
      <c r="BB525" s="47"/>
      <c r="BC525" s="47"/>
      <c r="BD525" s="47"/>
      <c r="BE525" s="47"/>
      <c r="BF525" s="47"/>
      <c r="BG525" s="47"/>
      <c r="BH525" s="59"/>
      <c r="BI525" s="18"/>
      <c r="BJ525" s="47"/>
      <c r="BK525" s="70"/>
      <c r="BL525" s="47"/>
      <c r="BS525" s="9"/>
    </row>
    <row r="526" spans="1:71">
      <c r="A526" s="18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18"/>
      <c r="AN526" s="18"/>
      <c r="AO526" s="47"/>
      <c r="AP526" s="47"/>
      <c r="AQ526" s="47"/>
      <c r="AR526" s="47"/>
      <c r="AS526" s="59"/>
      <c r="AT526" s="18"/>
      <c r="AU526" s="47"/>
      <c r="AV526" s="47"/>
      <c r="AW526" s="59"/>
      <c r="AX526" s="18"/>
      <c r="AY526" s="47"/>
      <c r="AZ526" s="70"/>
      <c r="BA526" s="47"/>
      <c r="BB526" s="47"/>
      <c r="BC526" s="47"/>
      <c r="BD526" s="47"/>
      <c r="BE526" s="47"/>
      <c r="BF526" s="47"/>
      <c r="BG526" s="47"/>
      <c r="BH526" s="59"/>
      <c r="BI526" s="18"/>
      <c r="BJ526" s="47"/>
      <c r="BK526" s="70"/>
      <c r="BL526" s="47"/>
      <c r="BS526" s="9"/>
    </row>
    <row r="527" spans="1:71">
      <c r="A527" s="18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18"/>
      <c r="AN527" s="18"/>
      <c r="AO527" s="47"/>
      <c r="AP527" s="47"/>
      <c r="AQ527" s="47"/>
      <c r="AR527" s="47"/>
      <c r="AS527" s="59"/>
      <c r="AT527" s="18"/>
      <c r="AU527" s="47"/>
      <c r="AV527" s="47"/>
      <c r="AW527" s="59"/>
      <c r="AX527" s="18"/>
      <c r="AY527" s="47"/>
      <c r="AZ527" s="70"/>
      <c r="BA527" s="47"/>
      <c r="BB527" s="47"/>
      <c r="BC527" s="47"/>
      <c r="BD527" s="47"/>
      <c r="BE527" s="47"/>
      <c r="BF527" s="47"/>
      <c r="BG527" s="47"/>
      <c r="BH527" s="59"/>
      <c r="BI527" s="18"/>
      <c r="BJ527" s="47"/>
      <c r="BK527" s="70"/>
      <c r="BL527" s="47"/>
      <c r="BS527" s="9"/>
    </row>
    <row r="528" spans="1:71">
      <c r="A528" s="18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18"/>
      <c r="AN528" s="18"/>
      <c r="AO528" s="47"/>
      <c r="AP528" s="47"/>
      <c r="AQ528" s="47"/>
      <c r="AR528" s="47"/>
      <c r="AS528" s="59"/>
      <c r="AT528" s="18"/>
      <c r="AU528" s="47"/>
      <c r="AV528" s="47"/>
      <c r="AW528" s="59"/>
      <c r="AX528" s="18"/>
      <c r="AY528" s="47"/>
      <c r="AZ528" s="70"/>
      <c r="BA528" s="47"/>
      <c r="BB528" s="47"/>
      <c r="BC528" s="47"/>
      <c r="BD528" s="47"/>
      <c r="BE528" s="47"/>
      <c r="BF528" s="47"/>
      <c r="BG528" s="47"/>
      <c r="BH528" s="59"/>
      <c r="BI528" s="18"/>
      <c r="BJ528" s="47"/>
      <c r="BK528" s="70"/>
      <c r="BL528" s="47"/>
      <c r="BS528" s="9"/>
    </row>
    <row r="529" spans="1:71">
      <c r="A529" s="18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18"/>
      <c r="AN529" s="18"/>
      <c r="AO529" s="47"/>
      <c r="AP529" s="47"/>
      <c r="AQ529" s="47"/>
      <c r="AR529" s="47"/>
      <c r="AS529" s="59"/>
      <c r="AT529" s="18"/>
      <c r="AU529" s="47"/>
      <c r="AV529" s="47"/>
      <c r="AW529" s="59"/>
      <c r="AX529" s="18"/>
      <c r="AY529" s="47"/>
      <c r="AZ529" s="70"/>
      <c r="BA529" s="47"/>
      <c r="BB529" s="47"/>
      <c r="BC529" s="47"/>
      <c r="BD529" s="47"/>
      <c r="BE529" s="47"/>
      <c r="BF529" s="47"/>
      <c r="BG529" s="47"/>
      <c r="BH529" s="59"/>
      <c r="BI529" s="18"/>
      <c r="BJ529" s="47"/>
      <c r="BK529" s="70"/>
      <c r="BL529" s="47"/>
      <c r="BS529" s="9"/>
    </row>
    <row r="530" spans="1:71">
      <c r="A530" s="18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18"/>
      <c r="AN530" s="18"/>
      <c r="AO530" s="47"/>
      <c r="AP530" s="47"/>
      <c r="AQ530" s="47"/>
      <c r="AR530" s="47"/>
      <c r="AS530" s="59"/>
      <c r="AT530" s="18"/>
      <c r="AU530" s="47"/>
      <c r="AV530" s="47"/>
      <c r="AW530" s="59"/>
      <c r="AX530" s="18"/>
      <c r="AY530" s="47"/>
      <c r="AZ530" s="70"/>
      <c r="BA530" s="47"/>
      <c r="BB530" s="47"/>
      <c r="BC530" s="47"/>
      <c r="BD530" s="47"/>
      <c r="BE530" s="47"/>
      <c r="BF530" s="47"/>
      <c r="BG530" s="47"/>
      <c r="BH530" s="59"/>
      <c r="BI530" s="18"/>
      <c r="BJ530" s="47"/>
      <c r="BK530" s="70"/>
      <c r="BL530" s="47"/>
      <c r="BS530" s="9"/>
    </row>
    <row r="531" spans="1:71">
      <c r="A531" s="18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18"/>
      <c r="AN531" s="18"/>
      <c r="AO531" s="47"/>
      <c r="AP531" s="47"/>
      <c r="AQ531" s="47"/>
      <c r="AR531" s="47"/>
      <c r="AS531" s="59"/>
      <c r="AT531" s="18"/>
      <c r="AU531" s="47"/>
      <c r="AV531" s="47"/>
      <c r="AW531" s="59"/>
      <c r="AX531" s="18"/>
      <c r="AY531" s="47"/>
      <c r="AZ531" s="70"/>
      <c r="BA531" s="47"/>
      <c r="BB531" s="47"/>
      <c r="BC531" s="47"/>
      <c r="BD531" s="47"/>
      <c r="BE531" s="47"/>
      <c r="BF531" s="47"/>
      <c r="BG531" s="47"/>
      <c r="BH531" s="59"/>
      <c r="BI531" s="18"/>
      <c r="BJ531" s="47"/>
      <c r="BK531" s="70"/>
      <c r="BL531" s="47"/>
      <c r="BS531" s="9"/>
    </row>
    <row r="532" spans="1:71">
      <c r="A532" s="18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18"/>
      <c r="AN532" s="18"/>
      <c r="AO532" s="47"/>
      <c r="AP532" s="47"/>
      <c r="AQ532" s="47"/>
      <c r="AR532" s="47"/>
      <c r="AS532" s="59"/>
      <c r="AT532" s="18"/>
      <c r="AU532" s="47"/>
      <c r="AV532" s="47"/>
      <c r="AW532" s="59"/>
      <c r="AX532" s="18"/>
      <c r="AY532" s="47"/>
      <c r="AZ532" s="70"/>
      <c r="BA532" s="47"/>
      <c r="BB532" s="47"/>
      <c r="BC532" s="47"/>
      <c r="BD532" s="47"/>
      <c r="BE532" s="47"/>
      <c r="BF532" s="47"/>
      <c r="BG532" s="47"/>
      <c r="BH532" s="59"/>
      <c r="BI532" s="18"/>
      <c r="BJ532" s="47"/>
      <c r="BK532" s="70"/>
      <c r="BL532" s="47"/>
      <c r="BS532" s="9"/>
    </row>
    <row r="533" spans="1:71">
      <c r="A533" s="18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18"/>
      <c r="AN533" s="18"/>
      <c r="AO533" s="47"/>
      <c r="AP533" s="47"/>
      <c r="AQ533" s="47"/>
      <c r="AR533" s="47"/>
      <c r="AS533" s="59"/>
      <c r="AT533" s="18"/>
      <c r="AU533" s="47"/>
      <c r="AV533" s="47"/>
      <c r="AW533" s="59"/>
      <c r="AX533" s="18"/>
      <c r="AY533" s="47"/>
      <c r="AZ533" s="70"/>
      <c r="BA533" s="47"/>
      <c r="BB533" s="47"/>
      <c r="BC533" s="47"/>
      <c r="BD533" s="47"/>
      <c r="BE533" s="47"/>
      <c r="BF533" s="47"/>
      <c r="BG533" s="47"/>
      <c r="BH533" s="59"/>
      <c r="BI533" s="18"/>
      <c r="BJ533" s="47"/>
      <c r="BK533" s="70"/>
      <c r="BL533" s="47"/>
      <c r="BS533" s="9"/>
    </row>
    <row r="534" spans="1:71">
      <c r="A534" s="18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18"/>
      <c r="AN534" s="18"/>
      <c r="AO534" s="47"/>
      <c r="AP534" s="47"/>
      <c r="AQ534" s="47"/>
      <c r="AR534" s="47"/>
      <c r="AS534" s="59"/>
      <c r="AT534" s="18"/>
      <c r="AU534" s="47"/>
      <c r="AV534" s="47"/>
      <c r="AW534" s="59"/>
      <c r="AX534" s="18"/>
      <c r="AY534" s="47"/>
      <c r="AZ534" s="70"/>
      <c r="BA534" s="47"/>
      <c r="BB534" s="47"/>
      <c r="BC534" s="47"/>
      <c r="BD534" s="47"/>
      <c r="BE534" s="47"/>
      <c r="BF534" s="47"/>
      <c r="BG534" s="47"/>
      <c r="BH534" s="59"/>
      <c r="BI534" s="18"/>
      <c r="BJ534" s="47"/>
      <c r="BK534" s="70"/>
      <c r="BL534" s="47"/>
      <c r="BS534" s="9"/>
    </row>
    <row r="535" spans="1:71">
      <c r="A535" s="18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18"/>
      <c r="AN535" s="18"/>
      <c r="AO535" s="47"/>
      <c r="AP535" s="47"/>
      <c r="AQ535" s="47"/>
      <c r="AR535" s="47"/>
      <c r="AS535" s="59"/>
      <c r="AT535" s="18"/>
      <c r="AU535" s="47"/>
      <c r="AV535" s="47"/>
      <c r="AW535" s="59"/>
      <c r="AX535" s="18"/>
      <c r="AY535" s="47"/>
      <c r="AZ535" s="70"/>
      <c r="BA535" s="47"/>
      <c r="BB535" s="47"/>
      <c r="BC535" s="47"/>
      <c r="BD535" s="47"/>
      <c r="BE535" s="47"/>
      <c r="BF535" s="47"/>
      <c r="BG535" s="47"/>
      <c r="BH535" s="59"/>
      <c r="BI535" s="18"/>
      <c r="BJ535" s="47"/>
      <c r="BK535" s="70"/>
      <c r="BL535" s="47"/>
      <c r="BS535" s="9"/>
    </row>
    <row r="536" spans="1:71">
      <c r="A536" s="18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18"/>
      <c r="AN536" s="18"/>
      <c r="AO536" s="47"/>
      <c r="AP536" s="47"/>
      <c r="AQ536" s="47"/>
      <c r="AR536" s="47"/>
      <c r="AS536" s="59"/>
      <c r="AT536" s="18"/>
      <c r="AU536" s="47"/>
      <c r="AV536" s="47"/>
      <c r="AW536" s="59"/>
      <c r="AX536" s="18"/>
      <c r="AY536" s="47"/>
      <c r="AZ536" s="70"/>
      <c r="BA536" s="47"/>
      <c r="BB536" s="47"/>
      <c r="BC536" s="47"/>
      <c r="BD536" s="47"/>
      <c r="BE536" s="47"/>
      <c r="BF536" s="47"/>
      <c r="BG536" s="47"/>
      <c r="BH536" s="59"/>
      <c r="BI536" s="18"/>
      <c r="BJ536" s="47"/>
      <c r="BK536" s="70"/>
      <c r="BL536" s="47"/>
      <c r="BS536" s="9"/>
    </row>
    <row r="537" spans="1:71">
      <c r="A537" s="18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18"/>
      <c r="AN537" s="18"/>
      <c r="AO537" s="47"/>
      <c r="AP537" s="47"/>
      <c r="AQ537" s="47"/>
      <c r="AR537" s="47"/>
      <c r="AS537" s="59"/>
      <c r="AT537" s="18"/>
      <c r="AU537" s="47"/>
      <c r="AV537" s="47"/>
      <c r="AW537" s="59"/>
      <c r="AX537" s="18"/>
      <c r="AY537" s="47"/>
      <c r="AZ537" s="70"/>
      <c r="BA537" s="47"/>
      <c r="BB537" s="47"/>
      <c r="BC537" s="47"/>
      <c r="BD537" s="47"/>
      <c r="BE537" s="47"/>
      <c r="BF537" s="47"/>
      <c r="BG537" s="47"/>
      <c r="BH537" s="59"/>
      <c r="BI537" s="18"/>
      <c r="BJ537" s="47"/>
      <c r="BK537" s="70"/>
      <c r="BL537" s="47"/>
      <c r="BS537" s="9"/>
    </row>
    <row r="538" spans="1:71">
      <c r="A538" s="18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18"/>
      <c r="AN538" s="18"/>
      <c r="AO538" s="47"/>
      <c r="AP538" s="47"/>
      <c r="AQ538" s="47"/>
      <c r="AR538" s="47"/>
      <c r="AS538" s="59"/>
      <c r="AT538" s="18"/>
      <c r="AU538" s="47"/>
      <c r="AV538" s="47"/>
      <c r="AW538" s="59"/>
      <c r="AX538" s="18"/>
      <c r="AY538" s="47"/>
      <c r="AZ538" s="70"/>
      <c r="BA538" s="47"/>
      <c r="BB538" s="47"/>
      <c r="BC538" s="47"/>
      <c r="BD538" s="47"/>
      <c r="BE538" s="47"/>
      <c r="BF538" s="47"/>
      <c r="BG538" s="47"/>
      <c r="BH538" s="59"/>
      <c r="BI538" s="18"/>
      <c r="BJ538" s="47"/>
      <c r="BK538" s="70"/>
      <c r="BL538" s="47"/>
      <c r="BS538" s="9"/>
    </row>
    <row r="539" spans="1:71">
      <c r="A539" s="18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18"/>
      <c r="AN539" s="18"/>
      <c r="AO539" s="47"/>
      <c r="AP539" s="47"/>
      <c r="AQ539" s="47"/>
      <c r="AR539" s="47"/>
      <c r="AS539" s="59"/>
      <c r="AT539" s="18"/>
      <c r="AU539" s="47"/>
      <c r="AV539" s="47"/>
      <c r="AW539" s="59"/>
      <c r="AX539" s="18"/>
      <c r="AY539" s="47"/>
      <c r="AZ539" s="70"/>
      <c r="BA539" s="47"/>
      <c r="BB539" s="47"/>
      <c r="BC539" s="47"/>
      <c r="BD539" s="47"/>
      <c r="BE539" s="47"/>
      <c r="BF539" s="47"/>
      <c r="BG539" s="47"/>
      <c r="BH539" s="59"/>
      <c r="BI539" s="18"/>
      <c r="BJ539" s="47"/>
      <c r="BK539" s="70"/>
      <c r="BL539" s="47"/>
      <c r="BS539" s="9"/>
    </row>
    <row r="540" spans="1:71">
      <c r="A540" s="18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18"/>
      <c r="AN540" s="18"/>
      <c r="AO540" s="47"/>
      <c r="AP540" s="47"/>
      <c r="AQ540" s="47"/>
      <c r="AR540" s="47"/>
      <c r="AS540" s="59"/>
      <c r="AT540" s="18"/>
      <c r="AU540" s="47"/>
      <c r="AV540" s="47"/>
      <c r="AW540" s="59"/>
      <c r="AX540" s="18"/>
      <c r="AY540" s="47"/>
      <c r="AZ540" s="70"/>
      <c r="BA540" s="47"/>
      <c r="BB540" s="47"/>
      <c r="BC540" s="47"/>
      <c r="BD540" s="47"/>
      <c r="BE540" s="47"/>
      <c r="BF540" s="47"/>
      <c r="BG540" s="47"/>
      <c r="BH540" s="59"/>
      <c r="BI540" s="18"/>
      <c r="BJ540" s="47"/>
      <c r="BK540" s="70"/>
      <c r="BL540" s="47"/>
      <c r="BS540" s="9"/>
    </row>
    <row r="541" spans="1:71">
      <c r="A541" s="18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18"/>
      <c r="AN541" s="18"/>
      <c r="AO541" s="47"/>
      <c r="AP541" s="47"/>
      <c r="AQ541" s="47"/>
      <c r="AR541" s="47"/>
      <c r="AS541" s="59"/>
      <c r="AT541" s="18"/>
      <c r="AU541" s="47"/>
      <c r="AV541" s="47"/>
      <c r="AW541" s="59"/>
      <c r="AX541" s="18"/>
      <c r="AY541" s="47"/>
      <c r="AZ541" s="70"/>
      <c r="BA541" s="47"/>
      <c r="BB541" s="47"/>
      <c r="BC541" s="47"/>
      <c r="BD541" s="47"/>
      <c r="BE541" s="47"/>
      <c r="BF541" s="47"/>
      <c r="BG541" s="47"/>
      <c r="BH541" s="59"/>
      <c r="BI541" s="18"/>
      <c r="BJ541" s="47"/>
      <c r="BK541" s="70"/>
      <c r="BL541" s="47"/>
      <c r="BS541" s="9"/>
    </row>
    <row r="542" spans="1:71">
      <c r="A542" s="18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18"/>
      <c r="AN542" s="18"/>
      <c r="AO542" s="47"/>
      <c r="AP542" s="47"/>
      <c r="AQ542" s="47"/>
      <c r="AR542" s="47"/>
      <c r="AS542" s="59"/>
      <c r="AT542" s="18"/>
      <c r="AU542" s="47"/>
      <c r="AV542" s="47"/>
      <c r="AW542" s="59"/>
      <c r="AX542" s="18"/>
      <c r="AY542" s="47"/>
      <c r="AZ542" s="70"/>
      <c r="BA542" s="47"/>
      <c r="BB542" s="47"/>
      <c r="BC542" s="47"/>
      <c r="BD542" s="47"/>
      <c r="BE542" s="47"/>
      <c r="BF542" s="47"/>
      <c r="BG542" s="47"/>
      <c r="BH542" s="59"/>
      <c r="BI542" s="18"/>
      <c r="BJ542" s="47"/>
      <c r="BK542" s="70"/>
      <c r="BL542" s="47"/>
      <c r="BS542" s="9"/>
    </row>
    <row r="543" spans="1:71">
      <c r="A543" s="18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18"/>
      <c r="AN543" s="18"/>
      <c r="AO543" s="47"/>
      <c r="AP543" s="47"/>
      <c r="AQ543" s="47"/>
      <c r="AR543" s="47"/>
      <c r="AS543" s="59"/>
      <c r="AT543" s="18"/>
      <c r="AU543" s="47"/>
      <c r="AV543" s="47"/>
      <c r="AW543" s="59"/>
      <c r="AX543" s="18"/>
      <c r="AY543" s="47"/>
      <c r="AZ543" s="70"/>
      <c r="BA543" s="47"/>
      <c r="BB543" s="47"/>
      <c r="BC543" s="47"/>
      <c r="BD543" s="47"/>
      <c r="BE543" s="47"/>
      <c r="BF543" s="47"/>
      <c r="BG543" s="47"/>
      <c r="BH543" s="59"/>
      <c r="BI543" s="18"/>
      <c r="BJ543" s="47"/>
      <c r="BK543" s="70"/>
      <c r="BL543" s="47"/>
      <c r="BS543" s="9"/>
    </row>
    <row r="544" spans="1:71">
      <c r="A544" s="18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18"/>
      <c r="AN544" s="18"/>
      <c r="AO544" s="47"/>
      <c r="AP544" s="47"/>
      <c r="AQ544" s="47"/>
      <c r="AR544" s="47"/>
      <c r="AS544" s="59"/>
      <c r="AT544" s="18"/>
      <c r="AU544" s="47"/>
      <c r="AV544" s="47"/>
      <c r="AW544" s="59"/>
      <c r="AX544" s="18"/>
      <c r="AY544" s="47"/>
      <c r="AZ544" s="70"/>
      <c r="BA544" s="47"/>
      <c r="BB544" s="47"/>
      <c r="BC544" s="47"/>
      <c r="BD544" s="47"/>
      <c r="BE544" s="47"/>
      <c r="BF544" s="47"/>
      <c r="BG544" s="47"/>
      <c r="BH544" s="59"/>
      <c r="BI544" s="18"/>
      <c r="BJ544" s="47"/>
      <c r="BK544" s="70"/>
      <c r="BL544" s="47"/>
      <c r="BS544" s="9"/>
    </row>
    <row r="545" spans="1:71">
      <c r="A545" s="18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18"/>
      <c r="AN545" s="18"/>
      <c r="AO545" s="47"/>
      <c r="AP545" s="47"/>
      <c r="AQ545" s="47"/>
      <c r="AR545" s="47"/>
      <c r="AS545" s="59"/>
      <c r="AT545" s="18"/>
      <c r="AU545" s="47"/>
      <c r="AV545" s="47"/>
      <c r="AW545" s="59"/>
      <c r="AX545" s="18"/>
      <c r="AY545" s="47"/>
      <c r="AZ545" s="70"/>
      <c r="BA545" s="47"/>
      <c r="BB545" s="47"/>
      <c r="BC545" s="47"/>
      <c r="BD545" s="47"/>
      <c r="BE545" s="47"/>
      <c r="BF545" s="47"/>
      <c r="BG545" s="47"/>
      <c r="BH545" s="59"/>
      <c r="BI545" s="18"/>
      <c r="BJ545" s="47"/>
      <c r="BK545" s="70"/>
      <c r="BL545" s="47"/>
      <c r="BS545" s="9"/>
    </row>
    <row r="546" spans="1:71">
      <c r="A546" s="18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18"/>
      <c r="AN546" s="18"/>
      <c r="AO546" s="47"/>
      <c r="AP546" s="47"/>
      <c r="AQ546" s="47"/>
      <c r="AR546" s="47"/>
      <c r="AS546" s="59"/>
      <c r="AT546" s="18"/>
      <c r="AU546" s="47"/>
      <c r="AV546" s="47"/>
      <c r="AW546" s="59"/>
      <c r="AX546" s="18"/>
      <c r="AY546" s="47"/>
      <c r="AZ546" s="70"/>
      <c r="BA546" s="47"/>
      <c r="BB546" s="47"/>
      <c r="BC546" s="47"/>
      <c r="BD546" s="47"/>
      <c r="BE546" s="47"/>
      <c r="BF546" s="47"/>
      <c r="BG546" s="47"/>
      <c r="BH546" s="59"/>
      <c r="BI546" s="18"/>
      <c r="BJ546" s="47"/>
      <c r="BK546" s="70"/>
      <c r="BL546" s="47"/>
      <c r="BS546" s="9"/>
    </row>
    <row r="547" spans="1:71">
      <c r="A547" s="18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18"/>
      <c r="AN547" s="18"/>
      <c r="AO547" s="47"/>
      <c r="AP547" s="47"/>
      <c r="AQ547" s="47"/>
      <c r="AR547" s="47"/>
      <c r="AS547" s="59"/>
      <c r="AT547" s="18"/>
      <c r="AU547" s="47"/>
      <c r="AV547" s="47"/>
      <c r="AW547" s="59"/>
      <c r="AX547" s="18"/>
      <c r="AY547" s="47"/>
      <c r="AZ547" s="70"/>
      <c r="BA547" s="47"/>
      <c r="BB547" s="47"/>
      <c r="BC547" s="47"/>
      <c r="BD547" s="47"/>
      <c r="BE547" s="47"/>
      <c r="BF547" s="47"/>
      <c r="BG547" s="47"/>
      <c r="BH547" s="59"/>
      <c r="BI547" s="18"/>
      <c r="BJ547" s="47"/>
      <c r="BK547" s="70"/>
      <c r="BL547" s="47"/>
      <c r="BS547" s="9"/>
    </row>
    <row r="548" spans="1:71">
      <c r="A548" s="18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18"/>
      <c r="AN548" s="18"/>
      <c r="AO548" s="47"/>
      <c r="AP548" s="47"/>
      <c r="AQ548" s="47"/>
      <c r="AR548" s="47"/>
      <c r="AS548" s="59"/>
      <c r="AT548" s="18"/>
      <c r="AU548" s="47"/>
      <c r="AV548" s="47"/>
      <c r="AW548" s="59"/>
      <c r="AX548" s="18"/>
      <c r="AY548" s="47"/>
      <c r="AZ548" s="70"/>
      <c r="BA548" s="47"/>
      <c r="BB548" s="47"/>
      <c r="BC548" s="47"/>
      <c r="BD548" s="47"/>
      <c r="BE548" s="47"/>
      <c r="BF548" s="47"/>
      <c r="BG548" s="47"/>
      <c r="BH548" s="59"/>
      <c r="BI548" s="18"/>
      <c r="BJ548" s="47"/>
      <c r="BK548" s="70"/>
      <c r="BL548" s="47"/>
      <c r="BS548" s="9"/>
    </row>
    <row r="549" spans="1:71">
      <c r="A549" s="18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18"/>
      <c r="AN549" s="18"/>
      <c r="AO549" s="47"/>
      <c r="AP549" s="47"/>
      <c r="AQ549" s="47"/>
      <c r="AR549" s="47"/>
      <c r="AS549" s="59"/>
      <c r="AT549" s="18"/>
      <c r="AU549" s="47"/>
      <c r="AV549" s="47"/>
      <c r="AW549" s="59"/>
      <c r="AX549" s="18"/>
      <c r="AY549" s="47"/>
      <c r="AZ549" s="70"/>
      <c r="BA549" s="47"/>
      <c r="BB549" s="47"/>
      <c r="BC549" s="47"/>
      <c r="BD549" s="47"/>
      <c r="BE549" s="47"/>
      <c r="BF549" s="47"/>
      <c r="BG549" s="47"/>
      <c r="BH549" s="59"/>
      <c r="BI549" s="18"/>
      <c r="BJ549" s="47"/>
      <c r="BK549" s="70"/>
      <c r="BL549" s="47"/>
      <c r="BS549" s="9"/>
    </row>
    <row r="550" spans="1:71">
      <c r="A550" s="18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18"/>
      <c r="AN550" s="18"/>
      <c r="AO550" s="47"/>
      <c r="AP550" s="47"/>
      <c r="AQ550" s="47"/>
      <c r="AR550" s="47"/>
      <c r="AS550" s="59"/>
      <c r="AT550" s="18"/>
      <c r="AU550" s="47"/>
      <c r="AV550" s="47"/>
      <c r="AW550" s="59"/>
      <c r="AX550" s="18"/>
      <c r="AY550" s="47"/>
      <c r="AZ550" s="70"/>
      <c r="BA550" s="47"/>
      <c r="BB550" s="47"/>
      <c r="BC550" s="47"/>
      <c r="BD550" s="47"/>
      <c r="BE550" s="47"/>
      <c r="BF550" s="47"/>
      <c r="BG550" s="47"/>
      <c r="BH550" s="59"/>
      <c r="BI550" s="18"/>
      <c r="BJ550" s="47"/>
      <c r="BK550" s="70"/>
      <c r="BL550" s="47"/>
      <c r="BS550" s="9"/>
    </row>
    <row r="551" spans="1:71">
      <c r="A551" s="18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18"/>
      <c r="AN551" s="18"/>
      <c r="AO551" s="47"/>
      <c r="AP551" s="47"/>
      <c r="AQ551" s="47"/>
      <c r="AR551" s="47"/>
      <c r="AS551" s="59"/>
      <c r="AT551" s="18"/>
      <c r="AU551" s="47"/>
      <c r="AV551" s="47"/>
      <c r="AW551" s="59"/>
      <c r="AX551" s="18"/>
      <c r="AY551" s="47"/>
      <c r="AZ551" s="70"/>
      <c r="BA551" s="47"/>
      <c r="BB551" s="47"/>
      <c r="BC551" s="47"/>
      <c r="BD551" s="47"/>
      <c r="BE551" s="47"/>
      <c r="BF551" s="47"/>
      <c r="BG551" s="47"/>
      <c r="BH551" s="59"/>
      <c r="BI551" s="18"/>
      <c r="BJ551" s="47"/>
      <c r="BK551" s="70"/>
      <c r="BL551" s="47"/>
      <c r="BS551" s="9"/>
    </row>
    <row r="552" spans="1:71">
      <c r="A552" s="18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18"/>
      <c r="AN552" s="18"/>
      <c r="AO552" s="47"/>
      <c r="AP552" s="47"/>
      <c r="AQ552" s="47"/>
      <c r="AR552" s="47"/>
      <c r="AS552" s="59"/>
      <c r="AT552" s="18"/>
      <c r="AU552" s="47"/>
      <c r="AV552" s="47"/>
      <c r="AW552" s="59"/>
      <c r="AX552" s="18"/>
      <c r="AY552" s="47"/>
      <c r="AZ552" s="70"/>
      <c r="BA552" s="47"/>
      <c r="BB552" s="47"/>
      <c r="BC552" s="47"/>
      <c r="BD552" s="47"/>
      <c r="BE552" s="47"/>
      <c r="BF552" s="47"/>
      <c r="BG552" s="47"/>
      <c r="BH552" s="59"/>
      <c r="BI552" s="18"/>
      <c r="BJ552" s="47"/>
      <c r="BK552" s="70"/>
      <c r="BL552" s="47"/>
      <c r="BS552" s="9"/>
    </row>
    <row r="553" spans="1:71">
      <c r="A553" s="18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18"/>
      <c r="AN553" s="18"/>
      <c r="AO553" s="47"/>
      <c r="AP553" s="47"/>
      <c r="AQ553" s="47"/>
      <c r="AR553" s="47"/>
      <c r="AS553" s="59"/>
      <c r="AT553" s="18"/>
      <c r="AU553" s="47"/>
      <c r="AV553" s="47"/>
      <c r="AW553" s="59"/>
      <c r="AX553" s="18"/>
      <c r="AY553" s="47"/>
      <c r="AZ553" s="70"/>
      <c r="BA553" s="47"/>
      <c r="BB553" s="47"/>
      <c r="BC553" s="47"/>
      <c r="BD553" s="47"/>
      <c r="BE553" s="47"/>
      <c r="BF553" s="47"/>
      <c r="BG553" s="47"/>
      <c r="BH553" s="59"/>
      <c r="BI553" s="18"/>
      <c r="BJ553" s="47"/>
      <c r="BK553" s="70"/>
      <c r="BL553" s="47"/>
      <c r="BS553" s="9"/>
    </row>
    <row r="554" spans="1:71">
      <c r="A554" s="18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18"/>
      <c r="AN554" s="18"/>
      <c r="AO554" s="47"/>
      <c r="AP554" s="47"/>
      <c r="AQ554" s="47"/>
      <c r="AR554" s="47"/>
      <c r="AS554" s="59"/>
      <c r="AT554" s="18"/>
      <c r="AU554" s="47"/>
      <c r="AV554" s="47"/>
      <c r="AW554" s="59"/>
      <c r="AX554" s="18"/>
      <c r="AY554" s="47"/>
      <c r="AZ554" s="70"/>
      <c r="BA554" s="47"/>
      <c r="BB554" s="47"/>
      <c r="BC554" s="47"/>
      <c r="BD554" s="47"/>
      <c r="BE554" s="47"/>
      <c r="BF554" s="47"/>
      <c r="BG554" s="47"/>
      <c r="BH554" s="59"/>
      <c r="BI554" s="18"/>
      <c r="BJ554" s="47"/>
      <c r="BK554" s="70"/>
      <c r="BL554" s="47"/>
      <c r="BS554" s="9"/>
    </row>
    <row r="555" spans="1:71">
      <c r="A555" s="18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18"/>
      <c r="AN555" s="18"/>
      <c r="AO555" s="47"/>
      <c r="AP555" s="47"/>
      <c r="AQ555" s="47"/>
      <c r="AR555" s="47"/>
      <c r="AS555" s="59"/>
      <c r="AT555" s="18"/>
      <c r="AU555" s="47"/>
      <c r="AV555" s="47"/>
      <c r="AW555" s="59"/>
      <c r="AX555" s="18"/>
      <c r="AY555" s="47"/>
      <c r="AZ555" s="70"/>
      <c r="BA555" s="47"/>
      <c r="BB555" s="47"/>
      <c r="BC555" s="47"/>
      <c r="BD555" s="47"/>
      <c r="BE555" s="47"/>
      <c r="BF555" s="47"/>
      <c r="BG555" s="47"/>
      <c r="BH555" s="59"/>
      <c r="BI555" s="18"/>
      <c r="BJ555" s="47"/>
      <c r="BK555" s="70"/>
      <c r="BL555" s="47"/>
      <c r="BS555" s="9"/>
    </row>
    <row r="556" spans="1:71">
      <c r="A556" s="18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18"/>
      <c r="AN556" s="18"/>
      <c r="AO556" s="47"/>
      <c r="AP556" s="47"/>
      <c r="AQ556" s="47"/>
      <c r="AR556" s="47"/>
      <c r="AS556" s="59"/>
      <c r="AT556" s="18"/>
      <c r="AU556" s="47"/>
      <c r="AV556" s="47"/>
      <c r="AW556" s="59"/>
      <c r="AX556" s="18"/>
      <c r="AY556" s="47"/>
      <c r="AZ556" s="70"/>
      <c r="BA556" s="47"/>
      <c r="BB556" s="47"/>
      <c r="BC556" s="47"/>
      <c r="BD556" s="47"/>
      <c r="BE556" s="47"/>
      <c r="BF556" s="47"/>
      <c r="BG556" s="47"/>
      <c r="BH556" s="59"/>
      <c r="BI556" s="18"/>
      <c r="BJ556" s="47"/>
      <c r="BK556" s="70"/>
      <c r="BL556" s="47"/>
      <c r="BS556" s="9"/>
    </row>
    <row r="557" spans="1:71">
      <c r="A557" s="18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18"/>
      <c r="AN557" s="18"/>
      <c r="AO557" s="47"/>
      <c r="AP557" s="47"/>
      <c r="AQ557" s="47"/>
      <c r="AR557" s="47"/>
      <c r="AS557" s="59"/>
      <c r="AT557" s="18"/>
      <c r="AU557" s="47"/>
      <c r="AV557" s="47"/>
      <c r="AW557" s="59"/>
      <c r="AX557" s="18"/>
      <c r="AY557" s="47"/>
      <c r="AZ557" s="70"/>
      <c r="BA557" s="47"/>
      <c r="BB557" s="47"/>
      <c r="BC557" s="47"/>
      <c r="BD557" s="47"/>
      <c r="BE557" s="47"/>
      <c r="BF557" s="47"/>
      <c r="BG557" s="47"/>
      <c r="BH557" s="59"/>
      <c r="BI557" s="18"/>
      <c r="BJ557" s="47"/>
      <c r="BK557" s="70"/>
      <c r="BL557" s="47"/>
      <c r="BS557" s="9"/>
    </row>
    <row r="558" spans="1:71">
      <c r="A558" s="18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18"/>
      <c r="AN558" s="18"/>
      <c r="AO558" s="47"/>
      <c r="AP558" s="47"/>
      <c r="AQ558" s="47"/>
      <c r="AR558" s="47"/>
      <c r="AS558" s="59"/>
      <c r="AT558" s="18"/>
      <c r="AU558" s="47"/>
      <c r="AV558" s="47"/>
      <c r="AW558" s="59"/>
      <c r="AX558" s="18"/>
      <c r="AY558" s="47"/>
      <c r="AZ558" s="70"/>
      <c r="BA558" s="47"/>
      <c r="BB558" s="47"/>
      <c r="BC558" s="47"/>
      <c r="BD558" s="47"/>
      <c r="BE558" s="47"/>
      <c r="BF558" s="47"/>
      <c r="BG558" s="47"/>
      <c r="BH558" s="59"/>
      <c r="BI558" s="18"/>
      <c r="BJ558" s="47"/>
      <c r="BK558" s="70"/>
      <c r="BL558" s="47"/>
      <c r="BS558" s="9"/>
    </row>
    <row r="559" spans="1:71">
      <c r="A559" s="18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18"/>
      <c r="AN559" s="18"/>
      <c r="AO559" s="47"/>
      <c r="AP559" s="47"/>
      <c r="AQ559" s="47"/>
      <c r="AR559" s="47"/>
      <c r="AS559" s="59"/>
      <c r="AT559" s="18"/>
      <c r="AU559" s="47"/>
      <c r="AV559" s="47"/>
      <c r="AW559" s="59"/>
      <c r="AX559" s="18"/>
      <c r="AY559" s="47"/>
      <c r="AZ559" s="70"/>
      <c r="BA559" s="47"/>
      <c r="BB559" s="47"/>
      <c r="BC559" s="47"/>
      <c r="BD559" s="47"/>
      <c r="BE559" s="47"/>
      <c r="BF559" s="47"/>
      <c r="BG559" s="47"/>
      <c r="BH559" s="59"/>
      <c r="BI559" s="18"/>
      <c r="BJ559" s="47"/>
      <c r="BK559" s="70"/>
      <c r="BL559" s="47"/>
      <c r="BS559" s="9"/>
    </row>
    <row r="560" spans="1:71">
      <c r="A560" s="18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18"/>
      <c r="AN560" s="18"/>
      <c r="AO560" s="47"/>
      <c r="AP560" s="47"/>
      <c r="AQ560" s="47"/>
      <c r="AR560" s="47"/>
      <c r="AS560" s="59"/>
      <c r="AT560" s="18"/>
      <c r="AU560" s="47"/>
      <c r="AV560" s="47"/>
      <c r="AW560" s="59"/>
      <c r="AX560" s="18"/>
      <c r="AY560" s="47"/>
      <c r="AZ560" s="70"/>
      <c r="BA560" s="47"/>
      <c r="BB560" s="47"/>
      <c r="BC560" s="47"/>
      <c r="BD560" s="47"/>
      <c r="BE560" s="47"/>
      <c r="BF560" s="47"/>
      <c r="BG560" s="47"/>
      <c r="BH560" s="59"/>
      <c r="BI560" s="18"/>
      <c r="BJ560" s="47"/>
      <c r="BK560" s="70"/>
      <c r="BL560" s="47"/>
      <c r="BS560" s="9"/>
    </row>
    <row r="561" spans="1:71">
      <c r="A561" s="18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18"/>
      <c r="AN561" s="18"/>
      <c r="AO561" s="47"/>
      <c r="AP561" s="47"/>
      <c r="AQ561" s="47"/>
      <c r="AR561" s="47"/>
      <c r="AS561" s="59"/>
      <c r="AT561" s="18"/>
      <c r="AU561" s="47"/>
      <c r="AV561" s="47"/>
      <c r="AW561" s="59"/>
      <c r="AX561" s="18"/>
      <c r="AY561" s="47"/>
      <c r="AZ561" s="70"/>
      <c r="BA561" s="47"/>
      <c r="BB561" s="47"/>
      <c r="BC561" s="47"/>
      <c r="BD561" s="47"/>
      <c r="BE561" s="47"/>
      <c r="BF561" s="47"/>
      <c r="BG561" s="47"/>
      <c r="BH561" s="59"/>
      <c r="BI561" s="18"/>
      <c r="BJ561" s="47"/>
      <c r="BK561" s="70"/>
      <c r="BL561" s="47"/>
      <c r="BS561" s="9"/>
    </row>
    <row r="562" spans="1:71">
      <c r="A562" s="18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18"/>
      <c r="AN562" s="18"/>
      <c r="AO562" s="47"/>
      <c r="AP562" s="47"/>
      <c r="AQ562" s="47"/>
      <c r="AR562" s="47"/>
      <c r="AS562" s="59"/>
      <c r="AT562" s="18"/>
      <c r="AU562" s="47"/>
      <c r="AV562" s="47"/>
      <c r="AW562" s="59"/>
      <c r="AX562" s="18"/>
      <c r="AY562" s="47"/>
      <c r="AZ562" s="70"/>
      <c r="BA562" s="47"/>
      <c r="BB562" s="47"/>
      <c r="BC562" s="47"/>
      <c r="BD562" s="47"/>
      <c r="BE562" s="47"/>
      <c r="BF562" s="47"/>
      <c r="BG562" s="47"/>
      <c r="BH562" s="59"/>
      <c r="BI562" s="18"/>
      <c r="BJ562" s="47"/>
      <c r="BK562" s="70"/>
      <c r="BL562" s="47"/>
      <c r="BS562" s="9"/>
    </row>
    <row r="563" spans="1:71">
      <c r="A563" s="18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18"/>
      <c r="AN563" s="18"/>
      <c r="AO563" s="47"/>
      <c r="AP563" s="47"/>
      <c r="AQ563" s="47"/>
      <c r="AR563" s="47"/>
      <c r="AS563" s="59"/>
      <c r="AT563" s="18"/>
      <c r="AU563" s="47"/>
      <c r="AV563" s="47"/>
      <c r="AW563" s="59"/>
      <c r="AX563" s="18"/>
      <c r="AY563" s="47"/>
      <c r="AZ563" s="70"/>
      <c r="BA563" s="47"/>
      <c r="BB563" s="47"/>
      <c r="BC563" s="47"/>
      <c r="BD563" s="47"/>
      <c r="BE563" s="47"/>
      <c r="BF563" s="47"/>
      <c r="BG563" s="47"/>
      <c r="BH563" s="59"/>
      <c r="BI563" s="18"/>
      <c r="BJ563" s="47"/>
      <c r="BK563" s="70"/>
      <c r="BL563" s="47"/>
      <c r="BS563" s="9"/>
    </row>
    <row r="564" spans="1:71">
      <c r="A564" s="18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18"/>
      <c r="AN564" s="18"/>
      <c r="AO564" s="47"/>
      <c r="AP564" s="47"/>
      <c r="AQ564" s="47"/>
      <c r="AR564" s="47"/>
      <c r="AS564" s="59"/>
      <c r="AT564" s="18"/>
      <c r="AU564" s="47"/>
      <c r="AV564" s="47"/>
      <c r="AW564" s="59"/>
      <c r="AX564" s="18"/>
      <c r="AY564" s="47"/>
      <c r="AZ564" s="70"/>
      <c r="BA564" s="47"/>
      <c r="BB564" s="47"/>
      <c r="BC564" s="47"/>
      <c r="BD564" s="47"/>
      <c r="BE564" s="47"/>
      <c r="BF564" s="47"/>
      <c r="BG564" s="47"/>
      <c r="BH564" s="59"/>
      <c r="BI564" s="18"/>
      <c r="BJ564" s="47"/>
      <c r="BK564" s="70"/>
      <c r="BL564" s="47"/>
      <c r="BS564" s="9"/>
    </row>
    <row r="565" spans="1:71">
      <c r="A565" s="18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18"/>
      <c r="AN565" s="18"/>
      <c r="AO565" s="47"/>
      <c r="AP565" s="47"/>
      <c r="AQ565" s="47"/>
      <c r="AR565" s="47"/>
      <c r="AS565" s="59"/>
      <c r="AT565" s="18"/>
      <c r="AU565" s="47"/>
      <c r="AV565" s="47"/>
      <c r="AW565" s="59"/>
      <c r="AX565" s="18"/>
      <c r="AY565" s="47"/>
      <c r="AZ565" s="70"/>
      <c r="BA565" s="47"/>
      <c r="BB565" s="47"/>
      <c r="BC565" s="47"/>
      <c r="BD565" s="47"/>
      <c r="BE565" s="47"/>
      <c r="BF565" s="47"/>
      <c r="BG565" s="47"/>
      <c r="BH565" s="59"/>
      <c r="BI565" s="18"/>
      <c r="BJ565" s="47"/>
      <c r="BK565" s="70"/>
      <c r="BL565" s="47"/>
      <c r="BS565" s="9"/>
    </row>
    <row r="566" spans="1:71">
      <c r="A566" s="18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18"/>
      <c r="AN566" s="18"/>
      <c r="AO566" s="47"/>
      <c r="AP566" s="47"/>
      <c r="AQ566" s="47"/>
      <c r="AR566" s="47"/>
      <c r="AS566" s="59"/>
      <c r="AT566" s="18"/>
      <c r="AU566" s="47"/>
      <c r="AV566" s="47"/>
      <c r="AW566" s="59"/>
      <c r="AX566" s="18"/>
      <c r="AY566" s="47"/>
      <c r="AZ566" s="70"/>
      <c r="BA566" s="47"/>
      <c r="BB566" s="47"/>
      <c r="BC566" s="47"/>
      <c r="BD566" s="47"/>
      <c r="BE566" s="47"/>
      <c r="BF566" s="47"/>
      <c r="BG566" s="47"/>
      <c r="BH566" s="59"/>
      <c r="BI566" s="18"/>
      <c r="BJ566" s="47"/>
      <c r="BK566" s="70"/>
      <c r="BL566" s="47"/>
      <c r="BS566" s="9"/>
    </row>
    <row r="567" spans="1:71">
      <c r="A567" s="18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18"/>
      <c r="AN567" s="18"/>
      <c r="AO567" s="47"/>
      <c r="AP567" s="47"/>
      <c r="AQ567" s="47"/>
      <c r="AR567" s="47"/>
      <c r="AS567" s="59"/>
      <c r="AT567" s="18"/>
      <c r="AU567" s="47"/>
      <c r="AV567" s="47"/>
      <c r="AW567" s="59"/>
      <c r="AX567" s="18"/>
      <c r="AY567" s="47"/>
      <c r="AZ567" s="70"/>
      <c r="BA567" s="47"/>
      <c r="BB567" s="47"/>
      <c r="BC567" s="47"/>
      <c r="BD567" s="47"/>
      <c r="BE567" s="47"/>
      <c r="BF567" s="47"/>
      <c r="BG567" s="47"/>
      <c r="BH567" s="59"/>
      <c r="BI567" s="18"/>
      <c r="BJ567" s="47"/>
      <c r="BK567" s="70"/>
      <c r="BL567" s="47"/>
      <c r="BS567" s="9"/>
    </row>
    <row r="568" spans="1:71">
      <c r="A568" s="18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18"/>
      <c r="AN568" s="18"/>
      <c r="AO568" s="47"/>
      <c r="AP568" s="47"/>
      <c r="AQ568" s="47"/>
      <c r="AR568" s="47"/>
      <c r="AS568" s="59"/>
      <c r="AT568" s="18"/>
      <c r="AU568" s="47"/>
      <c r="AV568" s="47"/>
      <c r="AW568" s="59"/>
      <c r="AX568" s="18"/>
      <c r="AY568" s="47"/>
      <c r="AZ568" s="70"/>
      <c r="BA568" s="47"/>
      <c r="BB568" s="47"/>
      <c r="BC568" s="47"/>
      <c r="BD568" s="47"/>
      <c r="BE568" s="47"/>
      <c r="BF568" s="47"/>
      <c r="BG568" s="47"/>
      <c r="BH568" s="59"/>
      <c r="BI568" s="18"/>
      <c r="BJ568" s="47"/>
      <c r="BK568" s="70"/>
      <c r="BL568" s="47"/>
      <c r="BS568" s="9"/>
    </row>
    <row r="569" spans="1:71">
      <c r="A569" s="18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18"/>
      <c r="AN569" s="18"/>
      <c r="AO569" s="47"/>
      <c r="AP569" s="47"/>
      <c r="AQ569" s="47"/>
      <c r="AR569" s="47"/>
      <c r="AS569" s="59"/>
      <c r="AT569" s="18"/>
      <c r="AU569" s="47"/>
      <c r="AV569" s="47"/>
      <c r="AW569" s="59"/>
      <c r="AX569" s="18"/>
      <c r="AY569" s="47"/>
      <c r="AZ569" s="70"/>
      <c r="BA569" s="47"/>
      <c r="BB569" s="47"/>
      <c r="BC569" s="47"/>
      <c r="BD569" s="47"/>
      <c r="BE569" s="47"/>
      <c r="BF569" s="47"/>
      <c r="BG569" s="47"/>
      <c r="BH569" s="59"/>
      <c r="BI569" s="18"/>
      <c r="BJ569" s="47"/>
      <c r="BK569" s="70"/>
      <c r="BL569" s="47"/>
      <c r="BS569" s="9"/>
    </row>
    <row r="570" spans="1:71">
      <c r="A570" s="18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18"/>
      <c r="AN570" s="18"/>
      <c r="AO570" s="47"/>
      <c r="AP570" s="47"/>
      <c r="AQ570" s="47"/>
      <c r="AR570" s="47"/>
      <c r="AS570" s="59"/>
      <c r="AT570" s="18"/>
      <c r="AU570" s="47"/>
      <c r="AV570" s="47"/>
      <c r="AW570" s="59"/>
      <c r="AX570" s="18"/>
      <c r="AY570" s="47"/>
      <c r="AZ570" s="70"/>
      <c r="BA570" s="47"/>
      <c r="BB570" s="47"/>
      <c r="BC570" s="47"/>
      <c r="BD570" s="47"/>
      <c r="BE570" s="47"/>
      <c r="BF570" s="47"/>
      <c r="BG570" s="47"/>
      <c r="BH570" s="59"/>
      <c r="BI570" s="18"/>
      <c r="BJ570" s="47"/>
      <c r="BK570" s="70"/>
      <c r="BL570" s="47"/>
      <c r="BS570" s="9"/>
    </row>
    <row r="571" spans="1:71">
      <c r="A571" s="18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18"/>
      <c r="AN571" s="18"/>
      <c r="AO571" s="47"/>
      <c r="AP571" s="47"/>
      <c r="AQ571" s="47"/>
      <c r="AR571" s="47"/>
      <c r="AS571" s="59"/>
      <c r="AT571" s="18"/>
      <c r="AU571" s="47"/>
      <c r="AV571" s="47"/>
      <c r="AW571" s="59"/>
      <c r="AX571" s="18"/>
      <c r="AY571" s="47"/>
      <c r="AZ571" s="70"/>
      <c r="BA571" s="47"/>
      <c r="BB571" s="47"/>
      <c r="BC571" s="47"/>
      <c r="BD571" s="47"/>
      <c r="BE571" s="47"/>
      <c r="BF571" s="47"/>
      <c r="BG571" s="47"/>
      <c r="BH571" s="59"/>
      <c r="BI571" s="18"/>
      <c r="BJ571" s="47"/>
      <c r="BK571" s="70"/>
      <c r="BL571" s="47"/>
      <c r="BS571" s="9"/>
    </row>
    <row r="572" spans="1:71">
      <c r="A572" s="18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18"/>
      <c r="AN572" s="18"/>
      <c r="AO572" s="47"/>
      <c r="AP572" s="47"/>
      <c r="AQ572" s="47"/>
      <c r="AR572" s="47"/>
      <c r="AS572" s="59"/>
      <c r="AT572" s="18"/>
      <c r="AU572" s="47"/>
      <c r="AV572" s="47"/>
      <c r="AW572" s="59"/>
      <c r="AX572" s="18"/>
      <c r="AY572" s="47"/>
      <c r="AZ572" s="70"/>
      <c r="BA572" s="47"/>
      <c r="BB572" s="47"/>
      <c r="BC572" s="47"/>
      <c r="BD572" s="47"/>
      <c r="BE572" s="47"/>
      <c r="BF572" s="47"/>
      <c r="BG572" s="47"/>
      <c r="BH572" s="59"/>
      <c r="BI572" s="18"/>
      <c r="BJ572" s="47"/>
      <c r="BK572" s="70"/>
      <c r="BL572" s="47"/>
      <c r="BS572" s="9"/>
    </row>
    <row r="573" spans="1:71">
      <c r="A573" s="18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18"/>
      <c r="AN573" s="18"/>
      <c r="AO573" s="47"/>
      <c r="AP573" s="47"/>
      <c r="AQ573" s="47"/>
      <c r="AR573" s="47"/>
      <c r="AS573" s="59"/>
      <c r="AT573" s="18"/>
      <c r="AU573" s="47"/>
      <c r="AV573" s="47"/>
      <c r="AW573" s="59"/>
      <c r="AX573" s="18"/>
      <c r="AY573" s="47"/>
      <c r="AZ573" s="70"/>
      <c r="BA573" s="47"/>
      <c r="BB573" s="47"/>
      <c r="BC573" s="47"/>
      <c r="BD573" s="47"/>
      <c r="BE573" s="47"/>
      <c r="BF573" s="47"/>
      <c r="BG573" s="47"/>
      <c r="BH573" s="59"/>
      <c r="BI573" s="18"/>
      <c r="BJ573" s="47"/>
      <c r="BK573" s="70"/>
      <c r="BL573" s="47"/>
      <c r="BS573" s="9"/>
    </row>
    <row r="574" spans="1:71">
      <c r="A574" s="18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18"/>
      <c r="AN574" s="18"/>
      <c r="AO574" s="47"/>
      <c r="AP574" s="47"/>
      <c r="AQ574" s="47"/>
      <c r="AR574" s="47"/>
      <c r="AS574" s="59"/>
      <c r="AT574" s="18"/>
      <c r="AU574" s="47"/>
      <c r="AV574" s="47"/>
      <c r="AW574" s="59"/>
      <c r="AX574" s="18"/>
      <c r="AY574" s="47"/>
      <c r="AZ574" s="70"/>
      <c r="BA574" s="47"/>
      <c r="BB574" s="47"/>
      <c r="BC574" s="47"/>
      <c r="BD574" s="47"/>
      <c r="BE574" s="47"/>
      <c r="BF574" s="47"/>
      <c r="BG574" s="47"/>
      <c r="BH574" s="59"/>
      <c r="BI574" s="18"/>
      <c r="BJ574" s="47"/>
      <c r="BK574" s="70"/>
      <c r="BL574" s="47"/>
      <c r="BS574" s="9"/>
    </row>
    <row r="575" spans="1:71">
      <c r="A575" s="18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18"/>
      <c r="AN575" s="18"/>
      <c r="AO575" s="47"/>
      <c r="AP575" s="47"/>
      <c r="AQ575" s="47"/>
      <c r="AR575" s="47"/>
      <c r="AS575" s="59"/>
      <c r="AT575" s="18"/>
      <c r="AU575" s="47"/>
      <c r="AV575" s="47"/>
      <c r="AW575" s="59"/>
      <c r="AX575" s="18"/>
      <c r="AY575" s="47"/>
      <c r="AZ575" s="70"/>
      <c r="BA575" s="47"/>
      <c r="BB575" s="47"/>
      <c r="BC575" s="47"/>
      <c r="BD575" s="47"/>
      <c r="BE575" s="47"/>
      <c r="BF575" s="47"/>
      <c r="BG575" s="47"/>
      <c r="BH575" s="59"/>
      <c r="BI575" s="18"/>
      <c r="BJ575" s="47"/>
      <c r="BK575" s="70"/>
      <c r="BL575" s="47"/>
      <c r="BS575" s="9"/>
    </row>
    <row r="576" spans="1:71">
      <c r="A576" s="18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18"/>
      <c r="AN576" s="18"/>
      <c r="AO576" s="47"/>
      <c r="AP576" s="47"/>
      <c r="AQ576" s="47"/>
      <c r="AR576" s="47"/>
      <c r="AS576" s="59"/>
      <c r="AT576" s="18"/>
      <c r="AU576" s="47"/>
      <c r="AV576" s="47"/>
      <c r="AW576" s="59"/>
      <c r="AX576" s="18"/>
      <c r="AY576" s="47"/>
      <c r="AZ576" s="70"/>
      <c r="BA576" s="47"/>
      <c r="BB576" s="47"/>
      <c r="BC576" s="47"/>
      <c r="BD576" s="47"/>
      <c r="BE576" s="47"/>
      <c r="BF576" s="47"/>
      <c r="BG576" s="47"/>
      <c r="BH576" s="59"/>
      <c r="BI576" s="18"/>
      <c r="BJ576" s="47"/>
      <c r="BK576" s="70"/>
      <c r="BL576" s="47"/>
      <c r="BS576" s="9"/>
    </row>
    <row r="577" spans="1:71">
      <c r="A577" s="18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18"/>
      <c r="AN577" s="18"/>
      <c r="AO577" s="47"/>
      <c r="AP577" s="47"/>
      <c r="AQ577" s="47"/>
      <c r="AR577" s="47"/>
      <c r="AS577" s="59"/>
      <c r="AT577" s="18"/>
      <c r="AU577" s="47"/>
      <c r="AV577" s="47"/>
      <c r="AW577" s="59"/>
      <c r="AX577" s="18"/>
      <c r="AY577" s="47"/>
      <c r="AZ577" s="70"/>
      <c r="BA577" s="47"/>
      <c r="BB577" s="47"/>
      <c r="BC577" s="47"/>
      <c r="BD577" s="47"/>
      <c r="BE577" s="47"/>
      <c r="BF577" s="47"/>
      <c r="BG577" s="47"/>
      <c r="BH577" s="59"/>
      <c r="BI577" s="18"/>
      <c r="BJ577" s="47"/>
      <c r="BK577" s="70"/>
      <c r="BL577" s="47"/>
      <c r="BS577" s="9"/>
    </row>
    <row r="578" spans="1:71">
      <c r="A578" s="18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18"/>
      <c r="AN578" s="18"/>
      <c r="AO578" s="47"/>
      <c r="AP578" s="47"/>
      <c r="AQ578" s="47"/>
      <c r="AR578" s="47"/>
      <c r="AS578" s="59"/>
      <c r="AT578" s="18"/>
      <c r="AU578" s="47"/>
      <c r="AV578" s="47"/>
      <c r="AW578" s="59"/>
      <c r="AX578" s="18"/>
      <c r="AY578" s="47"/>
      <c r="AZ578" s="70"/>
      <c r="BA578" s="47"/>
      <c r="BB578" s="47"/>
      <c r="BC578" s="47"/>
      <c r="BD578" s="47"/>
      <c r="BE578" s="47"/>
      <c r="BF578" s="47"/>
      <c r="BG578" s="47"/>
      <c r="BH578" s="59"/>
      <c r="BI578" s="18"/>
      <c r="BJ578" s="47"/>
      <c r="BK578" s="70"/>
      <c r="BL578" s="47"/>
      <c r="BS578" s="9"/>
    </row>
    <row r="579" spans="1:71">
      <c r="A579" s="18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18"/>
      <c r="AN579" s="18"/>
      <c r="AO579" s="47"/>
      <c r="AP579" s="47"/>
      <c r="AQ579" s="47"/>
      <c r="AR579" s="47"/>
      <c r="AS579" s="59"/>
      <c r="AT579" s="18"/>
      <c r="AU579" s="47"/>
      <c r="AV579" s="47"/>
      <c r="AW579" s="59"/>
      <c r="AX579" s="18"/>
      <c r="AY579" s="47"/>
      <c r="AZ579" s="70"/>
      <c r="BA579" s="47"/>
      <c r="BB579" s="47"/>
      <c r="BC579" s="47"/>
      <c r="BD579" s="47"/>
      <c r="BE579" s="47"/>
      <c r="BF579" s="47"/>
      <c r="BG579" s="47"/>
      <c r="BH579" s="59"/>
      <c r="BI579" s="18"/>
      <c r="BJ579" s="47"/>
      <c r="BK579" s="70"/>
      <c r="BL579" s="47"/>
      <c r="BS579" s="9"/>
    </row>
    <row r="580" spans="1:71">
      <c r="A580" s="18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18"/>
      <c r="AN580" s="18"/>
      <c r="AO580" s="47"/>
      <c r="AP580" s="47"/>
      <c r="AQ580" s="47"/>
      <c r="AR580" s="47"/>
      <c r="AS580" s="59"/>
      <c r="AT580" s="18"/>
      <c r="AU580" s="47"/>
      <c r="AV580" s="47"/>
      <c r="AW580" s="59"/>
      <c r="AX580" s="18"/>
      <c r="AY580" s="47"/>
      <c r="AZ580" s="70"/>
      <c r="BA580" s="47"/>
      <c r="BB580" s="47"/>
      <c r="BC580" s="47"/>
      <c r="BD580" s="47"/>
      <c r="BE580" s="47"/>
      <c r="BF580" s="47"/>
      <c r="BG580" s="47"/>
      <c r="BH580" s="59"/>
      <c r="BI580" s="18"/>
      <c r="BJ580" s="47"/>
      <c r="BK580" s="70"/>
      <c r="BL580" s="47"/>
      <c r="BS580" s="9"/>
    </row>
    <row r="581" spans="1:71">
      <c r="A581" s="18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18"/>
      <c r="AN581" s="18"/>
      <c r="AO581" s="47"/>
      <c r="AP581" s="47"/>
      <c r="AQ581" s="47"/>
      <c r="AR581" s="47"/>
      <c r="AS581" s="59"/>
      <c r="AT581" s="18"/>
      <c r="AU581" s="47"/>
      <c r="AV581" s="47"/>
      <c r="AW581" s="59"/>
      <c r="AX581" s="18"/>
      <c r="AY581" s="47"/>
      <c r="AZ581" s="70"/>
      <c r="BA581" s="47"/>
      <c r="BB581" s="47"/>
      <c r="BC581" s="47"/>
      <c r="BD581" s="47"/>
      <c r="BE581" s="47"/>
      <c r="BF581" s="47"/>
      <c r="BG581" s="47"/>
      <c r="BH581" s="59"/>
      <c r="BI581" s="18"/>
      <c r="BJ581" s="47"/>
      <c r="BK581" s="70"/>
      <c r="BL581" s="47"/>
      <c r="BS581" s="9"/>
    </row>
    <row r="582" spans="1:71">
      <c r="A582" s="18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18"/>
      <c r="AN582" s="18"/>
      <c r="AO582" s="47"/>
      <c r="AP582" s="47"/>
      <c r="AQ582" s="47"/>
      <c r="AR582" s="47"/>
      <c r="AS582" s="59"/>
      <c r="AT582" s="18"/>
      <c r="AU582" s="47"/>
      <c r="AV582" s="47"/>
      <c r="AW582" s="59"/>
      <c r="AX582" s="18"/>
      <c r="AY582" s="47"/>
      <c r="AZ582" s="70"/>
      <c r="BA582" s="47"/>
      <c r="BB582" s="47"/>
      <c r="BC582" s="47"/>
      <c r="BD582" s="47"/>
      <c r="BE582" s="47"/>
      <c r="BF582" s="47"/>
      <c r="BG582" s="47"/>
      <c r="BH582" s="59"/>
      <c r="BI582" s="18"/>
      <c r="BJ582" s="47"/>
      <c r="BK582" s="70"/>
      <c r="BL582" s="47"/>
      <c r="BS582" s="9"/>
    </row>
    <row r="583" spans="1:71">
      <c r="A583" s="18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18"/>
      <c r="AN583" s="18"/>
      <c r="AO583" s="47"/>
      <c r="AP583" s="47"/>
      <c r="AQ583" s="47"/>
      <c r="AR583" s="47"/>
      <c r="AS583" s="59"/>
      <c r="AT583" s="18"/>
      <c r="AU583" s="47"/>
      <c r="AV583" s="47"/>
      <c r="AW583" s="59"/>
      <c r="AX583" s="18"/>
      <c r="AY583" s="47"/>
      <c r="AZ583" s="70"/>
      <c r="BA583" s="47"/>
      <c r="BB583" s="47"/>
      <c r="BC583" s="47"/>
      <c r="BD583" s="47"/>
      <c r="BE583" s="47"/>
      <c r="BF583" s="47"/>
      <c r="BG583" s="47"/>
      <c r="BH583" s="59"/>
      <c r="BI583" s="18"/>
      <c r="BJ583" s="47"/>
      <c r="BK583" s="70"/>
      <c r="BL583" s="47"/>
      <c r="BS583" s="9"/>
    </row>
    <row r="584" spans="1:71">
      <c r="A584" s="18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18"/>
      <c r="AN584" s="18"/>
      <c r="AO584" s="47"/>
      <c r="AP584" s="47"/>
      <c r="AQ584" s="47"/>
      <c r="AR584" s="47"/>
      <c r="AS584" s="59"/>
      <c r="AT584" s="18"/>
      <c r="AU584" s="47"/>
      <c r="AV584" s="47"/>
      <c r="AW584" s="59"/>
      <c r="AX584" s="18"/>
      <c r="AY584" s="47"/>
      <c r="AZ584" s="70"/>
      <c r="BA584" s="47"/>
      <c r="BB584" s="47"/>
      <c r="BC584" s="47"/>
      <c r="BD584" s="47"/>
      <c r="BE584" s="47"/>
      <c r="BF584" s="47"/>
      <c r="BG584" s="47"/>
      <c r="BH584" s="59"/>
      <c r="BI584" s="18"/>
      <c r="BJ584" s="47"/>
      <c r="BK584" s="70"/>
      <c r="BL584" s="47"/>
      <c r="BS584" s="9"/>
    </row>
    <row r="585" spans="1:71">
      <c r="A585" s="18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18"/>
      <c r="AN585" s="18"/>
      <c r="AO585" s="47"/>
      <c r="AP585" s="47"/>
      <c r="AQ585" s="47"/>
      <c r="AR585" s="47"/>
      <c r="AS585" s="59"/>
      <c r="AT585" s="18"/>
      <c r="AU585" s="47"/>
      <c r="AV585" s="47"/>
      <c r="AW585" s="59"/>
      <c r="AX585" s="18"/>
      <c r="AY585" s="47"/>
      <c r="AZ585" s="70"/>
      <c r="BA585" s="47"/>
      <c r="BB585" s="47"/>
      <c r="BC585" s="47"/>
      <c r="BD585" s="47"/>
      <c r="BE585" s="47"/>
      <c r="BF585" s="47"/>
      <c r="BG585" s="47"/>
      <c r="BH585" s="59"/>
      <c r="BI585" s="18"/>
      <c r="BJ585" s="47"/>
      <c r="BK585" s="70"/>
      <c r="BL585" s="47"/>
      <c r="BS585" s="9"/>
    </row>
    <row r="586" spans="1:71">
      <c r="A586" s="18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18"/>
      <c r="AN586" s="18"/>
      <c r="AO586" s="47"/>
      <c r="AP586" s="47"/>
      <c r="AQ586" s="47"/>
      <c r="AR586" s="47"/>
      <c r="AS586" s="59"/>
      <c r="AT586" s="18"/>
      <c r="AU586" s="47"/>
      <c r="AV586" s="47"/>
      <c r="AW586" s="59"/>
      <c r="AX586" s="18"/>
      <c r="AY586" s="47"/>
      <c r="AZ586" s="70"/>
      <c r="BA586" s="47"/>
      <c r="BB586" s="47"/>
      <c r="BC586" s="47"/>
      <c r="BD586" s="47"/>
      <c r="BE586" s="47"/>
      <c r="BF586" s="47"/>
      <c r="BG586" s="47"/>
      <c r="BH586" s="59"/>
      <c r="BI586" s="18"/>
      <c r="BJ586" s="47"/>
      <c r="BK586" s="70"/>
      <c r="BL586" s="47"/>
      <c r="BS586" s="9"/>
    </row>
    <row r="587" spans="1:71">
      <c r="A587" s="18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18"/>
      <c r="AN587" s="18"/>
      <c r="AO587" s="47"/>
      <c r="AP587" s="47"/>
      <c r="AQ587" s="47"/>
      <c r="AR587" s="47"/>
      <c r="AS587" s="59"/>
      <c r="AT587" s="18"/>
      <c r="AU587" s="47"/>
      <c r="AV587" s="47"/>
      <c r="AW587" s="59"/>
      <c r="AX587" s="18"/>
      <c r="AY587" s="47"/>
      <c r="AZ587" s="70"/>
      <c r="BA587" s="47"/>
      <c r="BB587" s="47"/>
      <c r="BC587" s="47"/>
      <c r="BD587" s="47"/>
      <c r="BE587" s="47"/>
      <c r="BF587" s="47"/>
      <c r="BG587" s="47"/>
      <c r="BH587" s="59"/>
      <c r="BI587" s="18"/>
      <c r="BJ587" s="47"/>
      <c r="BK587" s="70"/>
      <c r="BL587" s="47"/>
      <c r="BS587" s="9"/>
    </row>
    <row r="588" spans="1:71">
      <c r="A588" s="18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18"/>
      <c r="AN588" s="18"/>
      <c r="AO588" s="47"/>
      <c r="AP588" s="47"/>
      <c r="AQ588" s="47"/>
      <c r="AR588" s="47"/>
      <c r="AS588" s="59"/>
      <c r="AT588" s="18"/>
      <c r="AU588" s="47"/>
      <c r="AV588" s="47"/>
      <c r="AW588" s="59"/>
      <c r="AX588" s="18"/>
      <c r="AY588" s="47"/>
      <c r="AZ588" s="70"/>
      <c r="BA588" s="47"/>
      <c r="BB588" s="47"/>
      <c r="BC588" s="47"/>
      <c r="BD588" s="47"/>
      <c r="BE588" s="47"/>
      <c r="BF588" s="47"/>
      <c r="BG588" s="47"/>
      <c r="BH588" s="59"/>
      <c r="BI588" s="18"/>
      <c r="BJ588" s="47"/>
      <c r="BK588" s="70"/>
      <c r="BL588" s="47"/>
      <c r="BS588" s="9"/>
    </row>
    <row r="589" spans="1:71">
      <c r="A589" s="18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18"/>
      <c r="AN589" s="18"/>
      <c r="AO589" s="47"/>
      <c r="AP589" s="47"/>
      <c r="AQ589" s="47"/>
      <c r="AR589" s="47"/>
      <c r="AS589" s="59"/>
      <c r="AT589" s="18"/>
      <c r="AU589" s="47"/>
      <c r="AV589" s="47"/>
      <c r="AW589" s="59"/>
      <c r="AX589" s="18"/>
      <c r="AY589" s="47"/>
      <c r="AZ589" s="70"/>
      <c r="BA589" s="47"/>
      <c r="BB589" s="47"/>
      <c r="BC589" s="47"/>
      <c r="BD589" s="47"/>
      <c r="BE589" s="47"/>
      <c r="BF589" s="47"/>
      <c r="BG589" s="47"/>
      <c r="BH589" s="59"/>
      <c r="BI589" s="18"/>
      <c r="BJ589" s="47"/>
      <c r="BK589" s="70"/>
      <c r="BL589" s="47"/>
      <c r="BS589" s="9"/>
    </row>
    <row r="590" spans="1:71">
      <c r="A590" s="18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18"/>
      <c r="AN590" s="18"/>
      <c r="AO590" s="47"/>
      <c r="AP590" s="47"/>
      <c r="AQ590" s="47"/>
      <c r="AR590" s="47"/>
      <c r="AS590" s="59"/>
      <c r="AT590" s="18"/>
      <c r="AU590" s="47"/>
      <c r="AV590" s="47"/>
      <c r="AW590" s="59"/>
      <c r="AX590" s="18"/>
      <c r="AY590" s="47"/>
      <c r="AZ590" s="70"/>
      <c r="BA590" s="47"/>
      <c r="BB590" s="47"/>
      <c r="BC590" s="47"/>
      <c r="BD590" s="47"/>
      <c r="BE590" s="47"/>
      <c r="BF590" s="47"/>
      <c r="BG590" s="47"/>
      <c r="BH590" s="59"/>
      <c r="BI590" s="18"/>
      <c r="BJ590" s="47"/>
      <c r="BK590" s="70"/>
      <c r="BL590" s="47"/>
      <c r="BS590" s="9"/>
    </row>
    <row r="591" spans="1:71">
      <c r="A591" s="18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18"/>
      <c r="AN591" s="18"/>
      <c r="AO591" s="47"/>
      <c r="AP591" s="47"/>
      <c r="AQ591" s="47"/>
      <c r="AR591" s="47"/>
      <c r="AS591" s="59"/>
      <c r="AT591" s="18"/>
      <c r="AU591" s="47"/>
      <c r="AV591" s="47"/>
      <c r="AW591" s="59"/>
      <c r="AX591" s="18"/>
      <c r="AY591" s="47"/>
      <c r="AZ591" s="70"/>
      <c r="BA591" s="47"/>
      <c r="BB591" s="47"/>
      <c r="BC591" s="47"/>
      <c r="BD591" s="47"/>
      <c r="BE591" s="47"/>
      <c r="BF591" s="47"/>
      <c r="BG591" s="47"/>
      <c r="BH591" s="59"/>
      <c r="BI591" s="18"/>
      <c r="BJ591" s="47"/>
      <c r="BK591" s="70"/>
      <c r="BL591" s="47"/>
      <c r="BS591" s="9"/>
    </row>
    <row r="592" spans="1:71">
      <c r="A592" s="18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18"/>
      <c r="AN592" s="18"/>
      <c r="AO592" s="47"/>
      <c r="AP592" s="47"/>
      <c r="AQ592" s="47"/>
      <c r="AR592" s="47"/>
      <c r="AS592" s="59"/>
      <c r="AT592" s="18"/>
      <c r="AU592" s="47"/>
      <c r="AV592" s="47"/>
      <c r="AW592" s="59"/>
      <c r="AX592" s="18"/>
      <c r="AY592" s="47"/>
      <c r="AZ592" s="70"/>
      <c r="BA592" s="47"/>
      <c r="BB592" s="47"/>
      <c r="BC592" s="47"/>
      <c r="BD592" s="47"/>
      <c r="BE592" s="47"/>
      <c r="BF592" s="47"/>
      <c r="BG592" s="47"/>
      <c r="BH592" s="59"/>
      <c r="BI592" s="18"/>
      <c r="BJ592" s="47"/>
      <c r="BK592" s="70"/>
      <c r="BL592" s="47"/>
      <c r="BS592" s="9"/>
    </row>
    <row r="593" spans="1:71">
      <c r="A593" s="18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18"/>
      <c r="AN593" s="18"/>
      <c r="AO593" s="47"/>
      <c r="AP593" s="47"/>
      <c r="AQ593" s="47"/>
      <c r="AR593" s="47"/>
      <c r="AS593" s="59"/>
      <c r="AT593" s="18"/>
      <c r="AU593" s="47"/>
      <c r="AV593" s="47"/>
      <c r="AW593" s="59"/>
      <c r="AX593" s="18"/>
      <c r="AY593" s="47"/>
      <c r="AZ593" s="70"/>
      <c r="BA593" s="47"/>
      <c r="BB593" s="47"/>
      <c r="BC593" s="47"/>
      <c r="BD593" s="47"/>
      <c r="BE593" s="47"/>
      <c r="BF593" s="47"/>
      <c r="BG593" s="47"/>
      <c r="BH593" s="59"/>
      <c r="BI593" s="18"/>
      <c r="BJ593" s="47"/>
      <c r="BK593" s="70"/>
      <c r="BL593" s="47"/>
      <c r="BS593" s="9"/>
    </row>
    <row r="594" spans="1:71">
      <c r="A594" s="18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18"/>
      <c r="AN594" s="18"/>
      <c r="AO594" s="47"/>
      <c r="AP594" s="47"/>
      <c r="AQ594" s="47"/>
      <c r="AR594" s="47"/>
      <c r="AS594" s="59"/>
      <c r="AT594" s="18"/>
      <c r="AU594" s="47"/>
      <c r="AV594" s="47"/>
      <c r="AW594" s="59"/>
      <c r="AX594" s="18"/>
      <c r="AY594" s="47"/>
      <c r="AZ594" s="70"/>
      <c r="BA594" s="47"/>
      <c r="BB594" s="47"/>
      <c r="BC594" s="47"/>
      <c r="BD594" s="47"/>
      <c r="BE594" s="47"/>
      <c r="BF594" s="47"/>
      <c r="BG594" s="47"/>
      <c r="BH594" s="59"/>
      <c r="BI594" s="18"/>
      <c r="BJ594" s="47"/>
      <c r="BK594" s="70"/>
      <c r="BL594" s="47"/>
      <c r="BS594" s="9"/>
    </row>
    <row r="595" spans="1:71">
      <c r="A595" s="18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18"/>
      <c r="AN595" s="18"/>
      <c r="AO595" s="47"/>
      <c r="AP595" s="47"/>
      <c r="AQ595" s="47"/>
      <c r="AR595" s="47"/>
      <c r="AS595" s="59"/>
      <c r="AT595" s="18"/>
      <c r="AU595" s="47"/>
      <c r="AV595" s="47"/>
      <c r="AW595" s="59"/>
      <c r="AX595" s="18"/>
      <c r="AY595" s="47"/>
      <c r="AZ595" s="70"/>
      <c r="BA595" s="47"/>
      <c r="BB595" s="47"/>
      <c r="BC595" s="47"/>
      <c r="BD595" s="47"/>
      <c r="BE595" s="47"/>
      <c r="BF595" s="47"/>
      <c r="BG595" s="47"/>
      <c r="BH595" s="59"/>
      <c r="BI595" s="18"/>
      <c r="BJ595" s="47"/>
      <c r="BK595" s="70"/>
      <c r="BL595" s="47"/>
      <c r="BS595" s="9"/>
    </row>
    <row r="596" spans="1:71">
      <c r="A596" s="18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18"/>
      <c r="AN596" s="18"/>
      <c r="AO596" s="47"/>
      <c r="AP596" s="47"/>
      <c r="AQ596" s="47"/>
      <c r="AR596" s="47"/>
      <c r="AS596" s="59"/>
      <c r="AT596" s="18"/>
      <c r="AU596" s="47"/>
      <c r="AV596" s="47"/>
      <c r="AW596" s="59"/>
      <c r="AX596" s="18"/>
      <c r="AY596" s="47"/>
      <c r="AZ596" s="70"/>
      <c r="BA596" s="47"/>
      <c r="BB596" s="47"/>
      <c r="BC596" s="47"/>
      <c r="BD596" s="47"/>
      <c r="BE596" s="47"/>
      <c r="BF596" s="47"/>
      <c r="BG596" s="47"/>
      <c r="BH596" s="59"/>
      <c r="BI596" s="18"/>
      <c r="BJ596" s="47"/>
      <c r="BK596" s="70"/>
      <c r="BL596" s="47"/>
      <c r="BS596" s="9"/>
    </row>
    <row r="597" spans="1:71">
      <c r="A597" s="18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18"/>
      <c r="AN597" s="18"/>
      <c r="AO597" s="47"/>
      <c r="AP597" s="47"/>
      <c r="AQ597" s="47"/>
      <c r="AR597" s="47"/>
      <c r="AS597" s="59"/>
      <c r="AT597" s="18"/>
      <c r="AU597" s="47"/>
      <c r="AV597" s="47"/>
      <c r="AW597" s="59"/>
      <c r="AX597" s="18"/>
      <c r="AY597" s="47"/>
      <c r="AZ597" s="70"/>
      <c r="BA597" s="47"/>
      <c r="BB597" s="47"/>
      <c r="BC597" s="47"/>
      <c r="BD597" s="47"/>
      <c r="BE597" s="47"/>
      <c r="BF597" s="47"/>
      <c r="BG597" s="47"/>
      <c r="BH597" s="59"/>
      <c r="BI597" s="18"/>
      <c r="BJ597" s="47"/>
      <c r="BK597" s="70"/>
      <c r="BL597" s="47"/>
      <c r="BS597" s="9"/>
    </row>
    <row r="598" spans="1:71">
      <c r="A598" s="18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18"/>
      <c r="AN598" s="18"/>
      <c r="AO598" s="47"/>
      <c r="AP598" s="47"/>
      <c r="AQ598" s="47"/>
      <c r="AR598" s="47"/>
      <c r="AS598" s="59"/>
      <c r="AT598" s="18"/>
      <c r="AU598" s="47"/>
      <c r="AV598" s="47"/>
      <c r="AW598" s="59"/>
      <c r="AX598" s="18"/>
      <c r="AY598" s="47"/>
      <c r="AZ598" s="70"/>
      <c r="BA598" s="47"/>
      <c r="BB598" s="47"/>
      <c r="BC598" s="47"/>
      <c r="BD598" s="47"/>
      <c r="BE598" s="47"/>
      <c r="BF598" s="47"/>
      <c r="BG598" s="47"/>
      <c r="BH598" s="59"/>
      <c r="BI598" s="18"/>
      <c r="BJ598" s="47"/>
      <c r="BK598" s="70"/>
      <c r="BL598" s="47"/>
      <c r="BS598" s="9"/>
    </row>
    <row r="599" spans="1:71">
      <c r="A599" s="18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18"/>
      <c r="AN599" s="18"/>
      <c r="AO599" s="47"/>
      <c r="AP599" s="47"/>
      <c r="AQ599" s="47"/>
      <c r="AR599" s="47"/>
      <c r="AS599" s="59"/>
      <c r="AT599" s="18"/>
      <c r="AU599" s="47"/>
      <c r="AV599" s="47"/>
      <c r="AW599" s="59"/>
      <c r="AX599" s="18"/>
      <c r="AY599" s="47"/>
      <c r="AZ599" s="70"/>
      <c r="BA599" s="47"/>
      <c r="BB599" s="47"/>
      <c r="BC599" s="47"/>
      <c r="BD599" s="47"/>
      <c r="BE599" s="47"/>
      <c r="BF599" s="47"/>
      <c r="BG599" s="47"/>
      <c r="BH599" s="59"/>
      <c r="BI599" s="18"/>
      <c r="BJ599" s="47"/>
      <c r="BK599" s="70"/>
      <c r="BL599" s="47"/>
      <c r="BS599" s="9"/>
    </row>
    <row r="600" spans="1:71">
      <c r="A600" s="18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18"/>
      <c r="AN600" s="18"/>
      <c r="AO600" s="47"/>
      <c r="AP600" s="47"/>
      <c r="AQ600" s="47"/>
      <c r="AR600" s="47"/>
      <c r="AS600" s="59"/>
      <c r="AT600" s="18"/>
      <c r="AU600" s="47"/>
      <c r="AV600" s="47"/>
      <c r="AW600" s="59"/>
      <c r="AX600" s="18"/>
      <c r="AY600" s="47"/>
      <c r="AZ600" s="70"/>
      <c r="BA600" s="47"/>
      <c r="BB600" s="47"/>
      <c r="BC600" s="47"/>
      <c r="BD600" s="47"/>
      <c r="BE600" s="47"/>
      <c r="BF600" s="47"/>
      <c r="BG600" s="47"/>
      <c r="BH600" s="59"/>
      <c r="BI600" s="18"/>
      <c r="BJ600" s="47"/>
      <c r="BK600" s="70"/>
      <c r="BL600" s="47"/>
      <c r="BS600" s="9"/>
    </row>
    <row r="601" spans="1:71">
      <c r="A601" s="18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18"/>
      <c r="AN601" s="18"/>
      <c r="AO601" s="47"/>
      <c r="AP601" s="47"/>
      <c r="AQ601" s="47"/>
      <c r="AR601" s="47"/>
      <c r="AS601" s="59"/>
      <c r="AT601" s="18"/>
      <c r="AU601" s="47"/>
      <c r="AV601" s="47"/>
      <c r="AW601" s="59"/>
      <c r="AX601" s="18"/>
      <c r="AY601" s="47"/>
      <c r="AZ601" s="70"/>
      <c r="BA601" s="47"/>
      <c r="BB601" s="47"/>
      <c r="BC601" s="47"/>
      <c r="BD601" s="47"/>
      <c r="BE601" s="47"/>
      <c r="BF601" s="47"/>
      <c r="BG601" s="47"/>
      <c r="BH601" s="59"/>
      <c r="BI601" s="18"/>
      <c r="BJ601" s="47"/>
      <c r="BK601" s="70"/>
      <c r="BL601" s="47"/>
      <c r="BS601" s="9"/>
    </row>
    <row r="602" spans="1:71">
      <c r="A602" s="18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18"/>
      <c r="AN602" s="18"/>
      <c r="AO602" s="47"/>
      <c r="AP602" s="47"/>
      <c r="AQ602" s="47"/>
      <c r="AR602" s="47"/>
      <c r="AS602" s="59"/>
      <c r="AT602" s="18"/>
      <c r="AU602" s="47"/>
      <c r="AV602" s="47"/>
      <c r="AW602" s="59"/>
      <c r="AX602" s="18"/>
      <c r="AY602" s="47"/>
      <c r="AZ602" s="70"/>
      <c r="BA602" s="47"/>
      <c r="BB602" s="47"/>
      <c r="BC602" s="47"/>
      <c r="BD602" s="47"/>
      <c r="BE602" s="47"/>
      <c r="BF602" s="47"/>
      <c r="BG602" s="47"/>
      <c r="BH602" s="59"/>
      <c r="BI602" s="18"/>
      <c r="BJ602" s="47"/>
      <c r="BK602" s="70"/>
      <c r="BL602" s="47"/>
      <c r="BS602" s="9"/>
    </row>
    <row r="603" spans="1:71">
      <c r="A603" s="18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18"/>
      <c r="AN603" s="18"/>
      <c r="AO603" s="47"/>
      <c r="AP603" s="47"/>
      <c r="AQ603" s="47"/>
      <c r="AR603" s="47"/>
      <c r="AS603" s="59"/>
      <c r="AT603" s="18"/>
      <c r="AU603" s="47"/>
      <c r="AV603" s="47"/>
      <c r="AW603" s="59"/>
      <c r="AX603" s="18"/>
      <c r="AY603" s="47"/>
      <c r="AZ603" s="70"/>
      <c r="BA603" s="47"/>
      <c r="BB603" s="47"/>
      <c r="BC603" s="47"/>
      <c r="BD603" s="47"/>
      <c r="BE603" s="47"/>
      <c r="BF603" s="47"/>
      <c r="BG603" s="47"/>
      <c r="BH603" s="59"/>
      <c r="BI603" s="18"/>
      <c r="BJ603" s="47"/>
      <c r="BK603" s="70"/>
      <c r="BL603" s="47"/>
      <c r="BS603" s="9"/>
    </row>
    <row r="604" spans="1:71">
      <c r="A604" s="18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18"/>
      <c r="AN604" s="18"/>
      <c r="AO604" s="47"/>
      <c r="AP604" s="47"/>
      <c r="AQ604" s="47"/>
      <c r="AR604" s="47"/>
      <c r="AS604" s="59"/>
      <c r="AT604" s="18"/>
      <c r="AU604" s="47"/>
      <c r="AV604" s="47"/>
      <c r="AW604" s="59"/>
      <c r="AX604" s="18"/>
      <c r="AY604" s="47"/>
      <c r="AZ604" s="70"/>
      <c r="BA604" s="47"/>
      <c r="BB604" s="47"/>
      <c r="BC604" s="47"/>
      <c r="BD604" s="47"/>
      <c r="BE604" s="47"/>
      <c r="BF604" s="47"/>
      <c r="BG604" s="47"/>
      <c r="BH604" s="59"/>
      <c r="BI604" s="18"/>
      <c r="BJ604" s="47"/>
      <c r="BK604" s="70"/>
      <c r="BL604" s="47"/>
      <c r="BS604" s="9"/>
    </row>
    <row r="605" spans="1:71">
      <c r="A605" s="18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18"/>
      <c r="AN605" s="18"/>
      <c r="AO605" s="47"/>
      <c r="AP605" s="47"/>
      <c r="AQ605" s="47"/>
      <c r="AR605" s="47"/>
      <c r="AS605" s="59"/>
      <c r="AT605" s="18"/>
      <c r="AU605" s="47"/>
      <c r="AV605" s="47"/>
      <c r="AW605" s="59"/>
      <c r="AX605" s="18"/>
      <c r="AY605" s="47"/>
      <c r="AZ605" s="70"/>
      <c r="BA605" s="47"/>
      <c r="BB605" s="47"/>
      <c r="BC605" s="47"/>
      <c r="BD605" s="47"/>
      <c r="BE605" s="47"/>
      <c r="BF605" s="47"/>
      <c r="BG605" s="47"/>
      <c r="BH605" s="59"/>
      <c r="BI605" s="18"/>
      <c r="BJ605" s="47"/>
      <c r="BK605" s="70"/>
      <c r="BL605" s="47"/>
      <c r="BS605" s="9"/>
    </row>
    <row r="606" spans="1:71">
      <c r="A606" s="18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18"/>
      <c r="AN606" s="18"/>
      <c r="AO606" s="47"/>
      <c r="AP606" s="47"/>
      <c r="AQ606" s="47"/>
      <c r="AR606" s="47"/>
      <c r="AS606" s="59"/>
      <c r="AT606" s="18"/>
      <c r="AU606" s="47"/>
      <c r="AV606" s="47"/>
      <c r="AW606" s="59"/>
      <c r="AX606" s="18"/>
      <c r="AY606" s="47"/>
      <c r="AZ606" s="70"/>
      <c r="BA606" s="47"/>
      <c r="BB606" s="47"/>
      <c r="BC606" s="47"/>
      <c r="BD606" s="47"/>
      <c r="BE606" s="47"/>
      <c r="BF606" s="47"/>
      <c r="BG606" s="47"/>
      <c r="BH606" s="59"/>
      <c r="BI606" s="18"/>
      <c r="BJ606" s="47"/>
      <c r="BK606" s="70"/>
      <c r="BL606" s="47"/>
      <c r="BS606" s="9"/>
    </row>
    <row r="607" spans="1:71">
      <c r="A607" s="18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18"/>
      <c r="AN607" s="18"/>
      <c r="AO607" s="47"/>
      <c r="AP607" s="47"/>
      <c r="AQ607" s="47"/>
      <c r="AR607" s="47"/>
      <c r="AS607" s="59"/>
      <c r="AT607" s="18"/>
      <c r="AU607" s="47"/>
      <c r="AV607" s="47"/>
      <c r="AW607" s="59"/>
      <c r="AX607" s="18"/>
      <c r="AY607" s="47"/>
      <c r="AZ607" s="70"/>
      <c r="BA607" s="47"/>
      <c r="BB607" s="47"/>
      <c r="BC607" s="47"/>
      <c r="BD607" s="47"/>
      <c r="BE607" s="47"/>
      <c r="BF607" s="47"/>
      <c r="BG607" s="47"/>
      <c r="BH607" s="59"/>
      <c r="BI607" s="18"/>
      <c r="BJ607" s="47"/>
      <c r="BK607" s="70"/>
      <c r="BL607" s="47"/>
      <c r="BS607" s="9"/>
    </row>
    <row r="608" spans="1:71">
      <c r="A608" s="18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18"/>
      <c r="AN608" s="18"/>
      <c r="AO608" s="47"/>
      <c r="AP608" s="47"/>
      <c r="AQ608" s="47"/>
      <c r="AR608" s="47"/>
      <c r="AS608" s="59"/>
      <c r="AT608" s="18"/>
      <c r="AU608" s="47"/>
      <c r="AV608" s="47"/>
      <c r="AW608" s="59"/>
      <c r="AX608" s="18"/>
      <c r="AY608" s="47"/>
      <c r="AZ608" s="70"/>
      <c r="BA608" s="47"/>
      <c r="BB608" s="47"/>
      <c r="BC608" s="47"/>
      <c r="BD608" s="47"/>
      <c r="BE608" s="47"/>
      <c r="BF608" s="47"/>
      <c r="BG608" s="47"/>
      <c r="BH608" s="59"/>
      <c r="BI608" s="18"/>
      <c r="BJ608" s="47"/>
      <c r="BK608" s="70"/>
      <c r="BL608" s="47"/>
      <c r="BS608" s="9"/>
    </row>
    <row r="609" spans="1:71">
      <c r="A609" s="18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18"/>
      <c r="AN609" s="18"/>
      <c r="AO609" s="47"/>
      <c r="AP609" s="47"/>
      <c r="AQ609" s="47"/>
      <c r="AR609" s="47"/>
      <c r="AS609" s="59"/>
      <c r="AT609" s="18"/>
      <c r="AU609" s="47"/>
      <c r="AV609" s="47"/>
      <c r="AW609" s="59"/>
      <c r="AX609" s="18"/>
      <c r="AY609" s="47"/>
      <c r="AZ609" s="70"/>
      <c r="BA609" s="47"/>
      <c r="BB609" s="47"/>
      <c r="BC609" s="47"/>
      <c r="BD609" s="47"/>
      <c r="BE609" s="47"/>
      <c r="BF609" s="47"/>
      <c r="BG609" s="47"/>
      <c r="BH609" s="59"/>
      <c r="BI609" s="18"/>
      <c r="BJ609" s="47"/>
      <c r="BK609" s="70"/>
      <c r="BL609" s="47"/>
      <c r="BS609" s="9"/>
    </row>
    <row r="610" spans="1:71">
      <c r="A610" s="18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18"/>
      <c r="AN610" s="18"/>
      <c r="AO610" s="47"/>
      <c r="AP610" s="47"/>
      <c r="AQ610" s="47"/>
      <c r="AR610" s="47"/>
      <c r="AS610" s="59"/>
      <c r="AT610" s="18"/>
      <c r="AU610" s="47"/>
      <c r="AV610" s="47"/>
      <c r="AW610" s="59"/>
      <c r="AX610" s="18"/>
      <c r="AY610" s="47"/>
      <c r="AZ610" s="70"/>
      <c r="BA610" s="47"/>
      <c r="BB610" s="47"/>
      <c r="BC610" s="47"/>
      <c r="BD610" s="47"/>
      <c r="BE610" s="47"/>
      <c r="BF610" s="47"/>
      <c r="BG610" s="47"/>
      <c r="BH610" s="59"/>
      <c r="BI610" s="18"/>
      <c r="BJ610" s="47"/>
      <c r="BK610" s="70"/>
      <c r="BL610" s="47"/>
      <c r="BS610" s="9"/>
    </row>
    <row r="611" spans="1:71">
      <c r="A611" s="18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18"/>
      <c r="AN611" s="18"/>
      <c r="AO611" s="47"/>
      <c r="AP611" s="47"/>
      <c r="AQ611" s="47"/>
      <c r="AR611" s="47"/>
      <c r="AS611" s="59"/>
      <c r="AT611" s="18"/>
      <c r="AU611" s="47"/>
      <c r="AV611" s="47"/>
      <c r="AW611" s="59"/>
      <c r="AX611" s="18"/>
      <c r="AY611" s="47"/>
      <c r="AZ611" s="70"/>
      <c r="BA611" s="47"/>
      <c r="BB611" s="47"/>
      <c r="BC611" s="47"/>
      <c r="BD611" s="47"/>
      <c r="BE611" s="47"/>
      <c r="BF611" s="47"/>
      <c r="BG611" s="47"/>
      <c r="BH611" s="59"/>
      <c r="BI611" s="18"/>
      <c r="BJ611" s="47"/>
      <c r="BK611" s="70"/>
      <c r="BL611" s="47"/>
      <c r="BS611" s="9"/>
    </row>
    <row r="612" spans="1:71">
      <c r="A612" s="18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18"/>
      <c r="AN612" s="18"/>
      <c r="AO612" s="47"/>
      <c r="AP612" s="47"/>
      <c r="AQ612" s="47"/>
      <c r="AR612" s="47"/>
      <c r="AS612" s="59"/>
      <c r="AT612" s="18"/>
      <c r="AU612" s="47"/>
      <c r="AV612" s="47"/>
      <c r="AW612" s="59"/>
      <c r="AX612" s="18"/>
      <c r="AY612" s="47"/>
      <c r="AZ612" s="70"/>
      <c r="BA612" s="47"/>
      <c r="BB612" s="47"/>
      <c r="BC612" s="47"/>
      <c r="BD612" s="47"/>
      <c r="BE612" s="47"/>
      <c r="BF612" s="47"/>
      <c r="BG612" s="47"/>
      <c r="BH612" s="59"/>
      <c r="BI612" s="18"/>
      <c r="BJ612" s="47"/>
      <c r="BK612" s="70"/>
      <c r="BL612" s="47"/>
      <c r="BS612" s="9"/>
    </row>
    <row r="613" spans="1:71">
      <c r="A613" s="18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18"/>
      <c r="AN613" s="18"/>
      <c r="AO613" s="47"/>
      <c r="AP613" s="47"/>
      <c r="AQ613" s="47"/>
      <c r="AR613" s="47"/>
      <c r="AS613" s="59"/>
      <c r="AT613" s="18"/>
      <c r="AU613" s="47"/>
      <c r="AV613" s="47"/>
      <c r="AW613" s="59"/>
      <c r="AX613" s="18"/>
      <c r="AY613" s="47"/>
      <c r="AZ613" s="70"/>
      <c r="BA613" s="47"/>
      <c r="BB613" s="47"/>
      <c r="BC613" s="47"/>
      <c r="BD613" s="47"/>
      <c r="BE613" s="47"/>
      <c r="BF613" s="47"/>
      <c r="BG613" s="47"/>
      <c r="BH613" s="59"/>
      <c r="BI613" s="18"/>
      <c r="BJ613" s="47"/>
      <c r="BK613" s="70"/>
      <c r="BL613" s="47"/>
      <c r="BS613" s="9"/>
    </row>
    <row r="614" spans="1:71">
      <c r="A614" s="18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18"/>
      <c r="AN614" s="18"/>
      <c r="AO614" s="47"/>
      <c r="AP614" s="47"/>
      <c r="AQ614" s="47"/>
      <c r="AR614" s="47"/>
      <c r="AS614" s="59"/>
      <c r="AT614" s="18"/>
      <c r="AU614" s="47"/>
      <c r="AV614" s="47"/>
      <c r="AW614" s="59"/>
      <c r="AX614" s="18"/>
      <c r="AY614" s="47"/>
      <c r="AZ614" s="70"/>
      <c r="BA614" s="47"/>
      <c r="BB614" s="47"/>
      <c r="BC614" s="47"/>
      <c r="BD614" s="47"/>
      <c r="BE614" s="47"/>
      <c r="BF614" s="47"/>
      <c r="BG614" s="47"/>
      <c r="BH614" s="59"/>
      <c r="BI614" s="18"/>
      <c r="BJ614" s="47"/>
      <c r="BK614" s="70"/>
      <c r="BL614" s="47"/>
      <c r="BS614" s="9"/>
    </row>
    <row r="615" spans="1:71">
      <c r="A615" s="18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18"/>
      <c r="AN615" s="18"/>
      <c r="AO615" s="47"/>
      <c r="AP615" s="47"/>
      <c r="AQ615" s="47"/>
      <c r="AR615" s="47"/>
      <c r="AS615" s="59"/>
      <c r="AT615" s="18"/>
      <c r="AU615" s="47"/>
      <c r="AV615" s="47"/>
      <c r="AW615" s="59"/>
      <c r="AX615" s="18"/>
      <c r="AY615" s="47"/>
      <c r="AZ615" s="70"/>
      <c r="BA615" s="47"/>
      <c r="BB615" s="47"/>
      <c r="BC615" s="47"/>
      <c r="BD615" s="47"/>
      <c r="BE615" s="47"/>
      <c r="BF615" s="47"/>
      <c r="BG615" s="47"/>
      <c r="BH615" s="59"/>
      <c r="BI615" s="18"/>
      <c r="BJ615" s="47"/>
      <c r="BK615" s="70"/>
      <c r="BL615" s="47"/>
      <c r="BS615" s="9"/>
    </row>
    <row r="616" spans="1:71">
      <c r="A616" s="18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18"/>
      <c r="AN616" s="18"/>
      <c r="AO616" s="47"/>
      <c r="AP616" s="47"/>
      <c r="AQ616" s="47"/>
      <c r="AR616" s="47"/>
      <c r="AS616" s="59"/>
      <c r="AT616" s="18"/>
      <c r="AU616" s="47"/>
      <c r="AV616" s="47"/>
      <c r="AW616" s="59"/>
      <c r="AX616" s="18"/>
      <c r="AY616" s="47"/>
      <c r="AZ616" s="70"/>
      <c r="BA616" s="47"/>
      <c r="BB616" s="47"/>
      <c r="BC616" s="47"/>
      <c r="BD616" s="47"/>
      <c r="BE616" s="47"/>
      <c r="BF616" s="47"/>
      <c r="BG616" s="47"/>
      <c r="BH616" s="59"/>
      <c r="BI616" s="18"/>
      <c r="BJ616" s="47"/>
      <c r="BK616" s="70"/>
      <c r="BL616" s="47"/>
      <c r="BS616" s="9"/>
    </row>
    <row r="617" spans="1:71">
      <c r="A617" s="18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18"/>
      <c r="AN617" s="18"/>
      <c r="AO617" s="47"/>
      <c r="AP617" s="47"/>
      <c r="AQ617" s="47"/>
      <c r="AR617" s="47"/>
      <c r="AS617" s="59"/>
      <c r="AT617" s="18"/>
      <c r="AU617" s="47"/>
      <c r="AV617" s="47"/>
      <c r="AW617" s="59"/>
      <c r="AX617" s="18"/>
      <c r="AY617" s="47"/>
      <c r="AZ617" s="70"/>
      <c r="BA617" s="47"/>
      <c r="BB617" s="47"/>
      <c r="BC617" s="47"/>
      <c r="BD617" s="47"/>
      <c r="BE617" s="47"/>
      <c r="BF617" s="47"/>
      <c r="BG617" s="47"/>
      <c r="BH617" s="59"/>
      <c r="BI617" s="18"/>
      <c r="BJ617" s="47"/>
      <c r="BK617" s="70"/>
      <c r="BL617" s="47"/>
      <c r="BS617" s="9"/>
    </row>
    <row r="618" spans="1:71">
      <c r="A618" s="18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18"/>
      <c r="AN618" s="18"/>
      <c r="AO618" s="47"/>
      <c r="AP618" s="47"/>
      <c r="AQ618" s="47"/>
      <c r="AR618" s="47"/>
      <c r="AS618" s="59"/>
      <c r="AT618" s="18"/>
      <c r="AU618" s="47"/>
      <c r="AV618" s="47"/>
      <c r="AW618" s="59"/>
      <c r="AX618" s="18"/>
      <c r="AY618" s="47"/>
      <c r="AZ618" s="70"/>
      <c r="BA618" s="47"/>
      <c r="BB618" s="47"/>
      <c r="BC618" s="47"/>
      <c r="BD618" s="47"/>
      <c r="BE618" s="47"/>
      <c r="BF618" s="47"/>
      <c r="BG618" s="47"/>
      <c r="BH618" s="59"/>
      <c r="BI618" s="18"/>
      <c r="BJ618" s="47"/>
      <c r="BK618" s="70"/>
      <c r="BL618" s="47"/>
      <c r="BS618" s="9"/>
    </row>
    <row r="619" spans="1:71">
      <c r="A619" s="18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18"/>
      <c r="AN619" s="18"/>
      <c r="AO619" s="47"/>
      <c r="AP619" s="47"/>
      <c r="AQ619" s="47"/>
      <c r="AR619" s="47"/>
      <c r="AS619" s="59"/>
      <c r="AT619" s="18"/>
      <c r="AU619" s="47"/>
      <c r="AV619" s="47"/>
      <c r="AW619" s="59"/>
      <c r="AX619" s="18"/>
      <c r="AY619" s="47"/>
      <c r="AZ619" s="70"/>
      <c r="BA619" s="47"/>
      <c r="BB619" s="47"/>
      <c r="BC619" s="47"/>
      <c r="BD619" s="47"/>
      <c r="BE619" s="47"/>
      <c r="BF619" s="47"/>
      <c r="BG619" s="47"/>
      <c r="BH619" s="59"/>
      <c r="BI619" s="18"/>
      <c r="BJ619" s="47"/>
      <c r="BK619" s="70"/>
      <c r="BL619" s="47"/>
      <c r="BS619" s="9"/>
    </row>
    <row r="620" spans="1:71">
      <c r="A620" s="18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18"/>
      <c r="AN620" s="18"/>
      <c r="AO620" s="47"/>
      <c r="AP620" s="47"/>
      <c r="AQ620" s="47"/>
      <c r="AR620" s="47"/>
      <c r="AS620" s="59"/>
      <c r="AT620" s="18"/>
      <c r="AU620" s="47"/>
      <c r="AV620" s="47"/>
      <c r="AW620" s="59"/>
      <c r="AX620" s="18"/>
      <c r="AY620" s="47"/>
      <c r="AZ620" s="70"/>
      <c r="BA620" s="47"/>
      <c r="BB620" s="47"/>
      <c r="BC620" s="47"/>
      <c r="BD620" s="47"/>
      <c r="BE620" s="47"/>
      <c r="BF620" s="47"/>
      <c r="BG620" s="47"/>
      <c r="BH620" s="59"/>
      <c r="BI620" s="18"/>
      <c r="BJ620" s="47"/>
      <c r="BK620" s="70"/>
      <c r="BL620" s="47"/>
      <c r="BS620" s="9"/>
    </row>
    <row r="621" spans="1:71">
      <c r="A621" s="18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18"/>
      <c r="AN621" s="18"/>
      <c r="AO621" s="47"/>
      <c r="AP621" s="47"/>
      <c r="AQ621" s="47"/>
      <c r="AR621" s="47"/>
      <c r="AS621" s="59"/>
      <c r="AT621" s="18"/>
      <c r="AU621" s="47"/>
      <c r="AV621" s="47"/>
      <c r="AW621" s="59"/>
      <c r="AX621" s="18"/>
      <c r="AY621" s="47"/>
      <c r="AZ621" s="70"/>
      <c r="BA621" s="47"/>
      <c r="BB621" s="47"/>
      <c r="BC621" s="47"/>
      <c r="BD621" s="47"/>
      <c r="BE621" s="47"/>
      <c r="BF621" s="47"/>
      <c r="BG621" s="47"/>
      <c r="BH621" s="59"/>
      <c r="BI621" s="18"/>
      <c r="BJ621" s="47"/>
      <c r="BK621" s="70"/>
      <c r="BL621" s="47"/>
      <c r="BS621" s="9"/>
    </row>
    <row r="622" spans="1:71">
      <c r="A622" s="18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18"/>
      <c r="AN622" s="18"/>
      <c r="AO622" s="47"/>
      <c r="AP622" s="47"/>
      <c r="AQ622" s="47"/>
      <c r="AR622" s="47"/>
      <c r="AS622" s="59"/>
      <c r="AT622" s="18"/>
      <c r="AU622" s="47"/>
      <c r="AV622" s="47"/>
      <c r="AW622" s="59"/>
      <c r="AX622" s="18"/>
      <c r="AY622" s="47"/>
      <c r="AZ622" s="70"/>
      <c r="BA622" s="47"/>
      <c r="BB622" s="47"/>
      <c r="BC622" s="47"/>
      <c r="BD622" s="47"/>
      <c r="BE622" s="47"/>
      <c r="BF622" s="47"/>
      <c r="BG622" s="47"/>
      <c r="BH622" s="59"/>
      <c r="BI622" s="18"/>
      <c r="BJ622" s="47"/>
      <c r="BK622" s="70"/>
      <c r="BL622" s="47"/>
      <c r="BS622" s="9"/>
    </row>
    <row r="623" spans="1:71">
      <c r="A623" s="18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18"/>
      <c r="AN623" s="18"/>
      <c r="AO623" s="47"/>
      <c r="AP623" s="47"/>
      <c r="AQ623" s="47"/>
      <c r="AR623" s="47"/>
      <c r="AS623" s="59"/>
      <c r="AT623" s="18"/>
      <c r="AU623" s="47"/>
      <c r="AV623" s="47"/>
      <c r="AW623" s="59"/>
      <c r="AX623" s="18"/>
      <c r="AY623" s="47"/>
      <c r="AZ623" s="70"/>
      <c r="BA623" s="47"/>
      <c r="BB623" s="47"/>
      <c r="BC623" s="47"/>
      <c r="BD623" s="47"/>
      <c r="BE623" s="47"/>
      <c r="BF623" s="47"/>
      <c r="BG623" s="47"/>
      <c r="BH623" s="59"/>
      <c r="BI623" s="18"/>
      <c r="BJ623" s="47"/>
      <c r="BK623" s="70"/>
      <c r="BL623" s="47"/>
      <c r="BS623" s="9"/>
    </row>
    <row r="624" spans="1:71">
      <c r="A624" s="18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18"/>
      <c r="AN624" s="18"/>
      <c r="AO624" s="47"/>
      <c r="AP624" s="47"/>
      <c r="AQ624" s="47"/>
      <c r="AR624" s="47"/>
      <c r="AS624" s="59"/>
      <c r="AT624" s="18"/>
      <c r="AU624" s="47"/>
      <c r="AV624" s="47"/>
      <c r="AW624" s="59"/>
      <c r="AX624" s="18"/>
      <c r="AY624" s="47"/>
      <c r="AZ624" s="70"/>
      <c r="BA624" s="47"/>
      <c r="BB624" s="47"/>
      <c r="BC624" s="47"/>
      <c r="BD624" s="47"/>
      <c r="BE624" s="47"/>
      <c r="BF624" s="47"/>
      <c r="BG624" s="47"/>
      <c r="BH624" s="59"/>
      <c r="BI624" s="18"/>
      <c r="BJ624" s="47"/>
      <c r="BK624" s="70"/>
      <c r="BL624" s="47"/>
      <c r="BS624" s="9"/>
    </row>
    <row r="625" spans="1:71">
      <c r="A625" s="18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18"/>
      <c r="AN625" s="18"/>
      <c r="AO625" s="47"/>
      <c r="AP625" s="47"/>
      <c r="AQ625" s="47"/>
      <c r="AR625" s="47"/>
      <c r="AS625" s="59"/>
      <c r="AT625" s="18"/>
      <c r="AU625" s="47"/>
      <c r="AV625" s="47"/>
      <c r="AW625" s="59"/>
      <c r="AX625" s="18"/>
      <c r="AY625" s="47"/>
      <c r="AZ625" s="70"/>
      <c r="BA625" s="47"/>
      <c r="BB625" s="47"/>
      <c r="BC625" s="47"/>
      <c r="BD625" s="47"/>
      <c r="BE625" s="47"/>
      <c r="BF625" s="47"/>
      <c r="BG625" s="47"/>
      <c r="BH625" s="59"/>
      <c r="BI625" s="18"/>
      <c r="BJ625" s="47"/>
      <c r="BK625" s="70"/>
      <c r="BL625" s="47"/>
      <c r="BS625" s="9"/>
    </row>
    <row r="626" spans="1:71">
      <c r="A626" s="18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18"/>
      <c r="AN626" s="18"/>
      <c r="AO626" s="47"/>
      <c r="AP626" s="47"/>
      <c r="AQ626" s="47"/>
      <c r="AR626" s="47"/>
      <c r="AS626" s="59"/>
      <c r="AT626" s="18"/>
      <c r="AU626" s="47"/>
      <c r="AV626" s="47"/>
      <c r="AW626" s="59"/>
      <c r="AX626" s="18"/>
      <c r="AY626" s="47"/>
      <c r="AZ626" s="70"/>
      <c r="BA626" s="47"/>
      <c r="BB626" s="47"/>
      <c r="BC626" s="47"/>
      <c r="BD626" s="47"/>
      <c r="BE626" s="47"/>
      <c r="BF626" s="47"/>
      <c r="BG626" s="47"/>
      <c r="BH626" s="59"/>
      <c r="BI626" s="18"/>
      <c r="BJ626" s="47"/>
      <c r="BK626" s="70"/>
      <c r="BL626" s="47"/>
      <c r="BS626" s="9"/>
    </row>
    <row r="627" spans="1:71">
      <c r="A627" s="18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18"/>
      <c r="AN627" s="18"/>
      <c r="AO627" s="47"/>
      <c r="AP627" s="47"/>
      <c r="AQ627" s="47"/>
      <c r="AR627" s="47"/>
      <c r="AS627" s="59"/>
      <c r="AT627" s="18"/>
      <c r="AU627" s="47"/>
      <c r="AV627" s="47"/>
      <c r="AW627" s="59"/>
      <c r="AX627" s="18"/>
      <c r="AY627" s="47"/>
      <c r="AZ627" s="70"/>
      <c r="BA627" s="47"/>
      <c r="BB627" s="47"/>
      <c r="BC627" s="47"/>
      <c r="BD627" s="47"/>
      <c r="BE627" s="47"/>
      <c r="BF627" s="47"/>
      <c r="BG627" s="47"/>
      <c r="BH627" s="59"/>
      <c r="BI627" s="18"/>
      <c r="BJ627" s="47"/>
      <c r="BK627" s="70"/>
      <c r="BL627" s="47"/>
      <c r="BS627" s="9"/>
    </row>
    <row r="628" spans="1:71">
      <c r="A628" s="18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18"/>
      <c r="AN628" s="18"/>
      <c r="AO628" s="47"/>
      <c r="AP628" s="47"/>
      <c r="AQ628" s="47"/>
      <c r="AR628" s="47"/>
      <c r="AS628" s="59"/>
      <c r="AT628" s="18"/>
      <c r="AU628" s="47"/>
      <c r="AV628" s="47"/>
      <c r="AW628" s="59"/>
      <c r="AX628" s="18"/>
      <c r="AY628" s="47"/>
      <c r="AZ628" s="70"/>
      <c r="BA628" s="47"/>
      <c r="BB628" s="47"/>
      <c r="BC628" s="47"/>
      <c r="BD628" s="47"/>
      <c r="BE628" s="47"/>
      <c r="BF628" s="47"/>
      <c r="BG628" s="47"/>
      <c r="BH628" s="59"/>
      <c r="BI628" s="18"/>
      <c r="BJ628" s="47"/>
      <c r="BK628" s="70"/>
      <c r="BL628" s="47"/>
      <c r="BS628" s="9"/>
    </row>
    <row r="629" spans="1:71">
      <c r="A629" s="18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18"/>
      <c r="AN629" s="18"/>
      <c r="AO629" s="47"/>
      <c r="AP629" s="47"/>
      <c r="AQ629" s="47"/>
      <c r="AR629" s="47"/>
      <c r="AS629" s="59"/>
      <c r="AT629" s="18"/>
      <c r="AU629" s="47"/>
      <c r="AV629" s="47"/>
      <c r="AW629" s="59"/>
      <c r="AX629" s="18"/>
      <c r="AY629" s="47"/>
      <c r="AZ629" s="70"/>
      <c r="BA629" s="47"/>
      <c r="BB629" s="47"/>
      <c r="BC629" s="47"/>
      <c r="BD629" s="47"/>
      <c r="BE629" s="47"/>
      <c r="BF629" s="47"/>
      <c r="BG629" s="47"/>
      <c r="BH629" s="59"/>
      <c r="BI629" s="18"/>
      <c r="BJ629" s="47"/>
      <c r="BK629" s="70"/>
      <c r="BL629" s="47"/>
      <c r="BS629" s="9"/>
    </row>
    <row r="630" spans="1:71">
      <c r="A630" s="18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18"/>
      <c r="AN630" s="18"/>
      <c r="AO630" s="47"/>
      <c r="AP630" s="47"/>
      <c r="AQ630" s="47"/>
      <c r="AR630" s="47"/>
      <c r="AS630" s="59"/>
      <c r="AT630" s="18"/>
      <c r="AU630" s="47"/>
      <c r="AV630" s="47"/>
      <c r="AW630" s="59"/>
      <c r="AX630" s="18"/>
      <c r="AY630" s="47"/>
      <c r="AZ630" s="70"/>
      <c r="BA630" s="47"/>
      <c r="BB630" s="47"/>
      <c r="BC630" s="47"/>
      <c r="BD630" s="47"/>
      <c r="BE630" s="47"/>
      <c r="BF630" s="47"/>
      <c r="BG630" s="47"/>
      <c r="BH630" s="59"/>
      <c r="BI630" s="18"/>
      <c r="BJ630" s="47"/>
      <c r="BK630" s="70"/>
      <c r="BL630" s="47"/>
      <c r="BS630" s="9"/>
    </row>
    <row r="631" spans="1:71">
      <c r="A631" s="18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18"/>
      <c r="AN631" s="18"/>
      <c r="AO631" s="47"/>
      <c r="AP631" s="47"/>
      <c r="AQ631" s="47"/>
      <c r="AR631" s="47"/>
      <c r="AS631" s="59"/>
      <c r="AT631" s="18"/>
      <c r="AU631" s="47"/>
      <c r="AV631" s="47"/>
      <c r="AW631" s="59"/>
      <c r="AX631" s="18"/>
      <c r="AY631" s="47"/>
      <c r="AZ631" s="70"/>
      <c r="BA631" s="47"/>
      <c r="BB631" s="47"/>
      <c r="BC631" s="47"/>
      <c r="BD631" s="47"/>
      <c r="BE631" s="47"/>
      <c r="BF631" s="47"/>
      <c r="BG631" s="47"/>
      <c r="BH631" s="59"/>
      <c r="BI631" s="18"/>
      <c r="BJ631" s="47"/>
      <c r="BK631" s="70"/>
      <c r="BL631" s="47"/>
      <c r="BS631" s="9"/>
    </row>
    <row r="632" spans="1:71">
      <c r="A632" s="18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18"/>
      <c r="AN632" s="18"/>
      <c r="AO632" s="47"/>
      <c r="AP632" s="47"/>
      <c r="AQ632" s="47"/>
      <c r="AR632" s="47"/>
      <c r="AS632" s="59"/>
      <c r="AT632" s="18"/>
      <c r="AU632" s="47"/>
      <c r="AV632" s="47"/>
      <c r="AW632" s="59"/>
      <c r="AX632" s="18"/>
      <c r="AY632" s="47"/>
      <c r="AZ632" s="70"/>
      <c r="BA632" s="47"/>
      <c r="BB632" s="47"/>
      <c r="BC632" s="47"/>
      <c r="BD632" s="47"/>
      <c r="BE632" s="47"/>
      <c r="BF632" s="47"/>
      <c r="BG632" s="47"/>
      <c r="BH632" s="59"/>
      <c r="BI632" s="18"/>
      <c r="BJ632" s="47"/>
      <c r="BK632" s="70"/>
      <c r="BL632" s="47"/>
      <c r="BS632" s="9"/>
    </row>
    <row r="633" spans="1:71">
      <c r="A633" s="18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18"/>
      <c r="AN633" s="18"/>
      <c r="AO633" s="47"/>
      <c r="AP633" s="47"/>
      <c r="AQ633" s="47"/>
      <c r="AR633" s="47"/>
      <c r="AS633" s="59"/>
      <c r="AT633" s="18"/>
      <c r="AU633" s="47"/>
      <c r="AV633" s="47"/>
      <c r="AW633" s="59"/>
      <c r="AX633" s="18"/>
      <c r="AY633" s="47"/>
      <c r="AZ633" s="70"/>
      <c r="BA633" s="47"/>
      <c r="BB633" s="47"/>
      <c r="BC633" s="47"/>
      <c r="BD633" s="47"/>
      <c r="BE633" s="47"/>
      <c r="BF633" s="47"/>
      <c r="BG633" s="47"/>
      <c r="BH633" s="59"/>
      <c r="BI633" s="18"/>
      <c r="BJ633" s="47"/>
      <c r="BK633" s="70"/>
      <c r="BL633" s="47"/>
      <c r="BS633" s="9"/>
    </row>
    <row r="634" spans="1:71">
      <c r="A634" s="18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18"/>
      <c r="AN634" s="18"/>
      <c r="AO634" s="47"/>
      <c r="AP634" s="47"/>
      <c r="AQ634" s="47"/>
      <c r="AR634" s="47"/>
      <c r="AS634" s="59"/>
      <c r="AT634" s="18"/>
      <c r="AU634" s="47"/>
      <c r="AV634" s="47"/>
      <c r="AW634" s="59"/>
      <c r="AX634" s="18"/>
      <c r="AY634" s="47"/>
      <c r="AZ634" s="70"/>
      <c r="BA634" s="47"/>
      <c r="BB634" s="47"/>
      <c r="BC634" s="47"/>
      <c r="BD634" s="47"/>
      <c r="BE634" s="47"/>
      <c r="BF634" s="47"/>
      <c r="BG634" s="47"/>
      <c r="BH634" s="59"/>
      <c r="BI634" s="18"/>
      <c r="BJ634" s="47"/>
      <c r="BK634" s="70"/>
      <c r="BL634" s="47"/>
      <c r="BS634" s="9"/>
    </row>
    <row r="635" spans="1:71">
      <c r="A635" s="18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18"/>
      <c r="AN635" s="18"/>
      <c r="AO635" s="47"/>
      <c r="AP635" s="47"/>
      <c r="AQ635" s="47"/>
      <c r="AR635" s="47"/>
      <c r="AS635" s="59"/>
      <c r="AT635" s="18"/>
      <c r="AU635" s="47"/>
      <c r="AV635" s="47"/>
      <c r="AW635" s="59"/>
      <c r="AX635" s="18"/>
      <c r="AY635" s="47"/>
      <c r="AZ635" s="70"/>
      <c r="BA635" s="47"/>
      <c r="BB635" s="47"/>
      <c r="BC635" s="47"/>
      <c r="BD635" s="47"/>
      <c r="BE635" s="47"/>
      <c r="BF635" s="47"/>
      <c r="BG635" s="47"/>
      <c r="BH635" s="59"/>
      <c r="BI635" s="18"/>
      <c r="BJ635" s="47"/>
      <c r="BK635" s="70"/>
      <c r="BL635" s="47"/>
      <c r="BS635" s="9"/>
    </row>
    <row r="636" spans="1:71">
      <c r="A636" s="18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18"/>
      <c r="AN636" s="18"/>
      <c r="AO636" s="47"/>
      <c r="AP636" s="47"/>
      <c r="AQ636" s="47"/>
      <c r="AR636" s="47"/>
      <c r="AS636" s="59"/>
      <c r="AT636" s="18"/>
      <c r="AU636" s="47"/>
      <c r="AV636" s="47"/>
      <c r="AW636" s="59"/>
      <c r="AX636" s="18"/>
      <c r="AY636" s="47"/>
      <c r="AZ636" s="70"/>
      <c r="BA636" s="47"/>
      <c r="BB636" s="47"/>
      <c r="BC636" s="47"/>
      <c r="BD636" s="47"/>
      <c r="BE636" s="47"/>
      <c r="BF636" s="47"/>
      <c r="BG636" s="47"/>
      <c r="BH636" s="59"/>
      <c r="BI636" s="18"/>
      <c r="BJ636" s="47"/>
      <c r="BK636" s="70"/>
      <c r="BL636" s="47"/>
      <c r="BS636" s="9"/>
    </row>
    <row r="637" spans="1:71">
      <c r="A637" s="18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18"/>
      <c r="AN637" s="18"/>
      <c r="AO637" s="47"/>
      <c r="AP637" s="47"/>
      <c r="AQ637" s="47"/>
      <c r="AR637" s="47"/>
      <c r="AS637" s="59"/>
      <c r="AT637" s="18"/>
      <c r="AU637" s="47"/>
      <c r="AV637" s="47"/>
      <c r="AW637" s="59"/>
      <c r="AX637" s="18"/>
      <c r="AY637" s="47"/>
      <c r="AZ637" s="70"/>
      <c r="BA637" s="47"/>
      <c r="BB637" s="47"/>
      <c r="BC637" s="47"/>
      <c r="BD637" s="47"/>
      <c r="BE637" s="47"/>
      <c r="BF637" s="47"/>
      <c r="BG637" s="47"/>
      <c r="BH637" s="59"/>
      <c r="BI637" s="18"/>
      <c r="BJ637" s="47"/>
      <c r="BK637" s="70"/>
      <c r="BL637" s="47"/>
      <c r="BS637" s="9"/>
    </row>
    <row r="638" spans="1:71">
      <c r="A638" s="18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18"/>
      <c r="AN638" s="18"/>
      <c r="AO638" s="47"/>
      <c r="AP638" s="47"/>
      <c r="AQ638" s="47"/>
      <c r="AR638" s="47"/>
      <c r="AS638" s="59"/>
      <c r="AT638" s="18"/>
      <c r="AU638" s="47"/>
      <c r="AV638" s="47"/>
      <c r="AW638" s="59"/>
      <c r="AX638" s="18"/>
      <c r="AY638" s="47"/>
      <c r="AZ638" s="70"/>
      <c r="BA638" s="47"/>
      <c r="BB638" s="47"/>
      <c r="BC638" s="47"/>
      <c r="BD638" s="47"/>
      <c r="BE638" s="47"/>
      <c r="BF638" s="47"/>
      <c r="BG638" s="47"/>
      <c r="BH638" s="59"/>
      <c r="BI638" s="18"/>
      <c r="BJ638" s="47"/>
      <c r="BK638" s="70"/>
      <c r="BL638" s="47"/>
      <c r="BS638" s="9"/>
    </row>
    <row r="639" spans="1:71">
      <c r="A639" s="18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18"/>
      <c r="AN639" s="18"/>
      <c r="AO639" s="47"/>
      <c r="AP639" s="47"/>
      <c r="AQ639" s="47"/>
      <c r="AR639" s="47"/>
      <c r="AS639" s="59"/>
      <c r="AT639" s="18"/>
      <c r="AU639" s="47"/>
      <c r="AV639" s="47"/>
      <c r="AW639" s="59"/>
      <c r="AX639" s="18"/>
      <c r="AY639" s="47"/>
      <c r="AZ639" s="70"/>
      <c r="BA639" s="47"/>
      <c r="BB639" s="47"/>
      <c r="BC639" s="47"/>
      <c r="BD639" s="47"/>
      <c r="BE639" s="47"/>
      <c r="BF639" s="47"/>
      <c r="BG639" s="47"/>
      <c r="BH639" s="59"/>
      <c r="BI639" s="18"/>
      <c r="BJ639" s="47"/>
      <c r="BK639" s="70"/>
      <c r="BL639" s="47"/>
      <c r="BS639" s="9"/>
    </row>
    <row r="640" spans="1:71">
      <c r="A640" s="18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18"/>
      <c r="AN640" s="18"/>
      <c r="AO640" s="47"/>
      <c r="AP640" s="47"/>
      <c r="AQ640" s="47"/>
      <c r="AR640" s="47"/>
      <c r="AS640" s="59"/>
      <c r="AT640" s="18"/>
      <c r="AU640" s="47"/>
      <c r="AV640" s="47"/>
      <c r="AW640" s="59"/>
      <c r="AX640" s="18"/>
      <c r="AY640" s="47"/>
      <c r="AZ640" s="70"/>
      <c r="BA640" s="47"/>
      <c r="BB640" s="47"/>
      <c r="BC640" s="47"/>
      <c r="BD640" s="47"/>
      <c r="BE640" s="47"/>
      <c r="BF640" s="47"/>
      <c r="BG640" s="47"/>
      <c r="BH640" s="59"/>
      <c r="BI640" s="18"/>
      <c r="BJ640" s="47"/>
      <c r="BK640" s="70"/>
      <c r="BL640" s="47"/>
      <c r="BS640" s="9"/>
    </row>
    <row r="641" spans="1:71">
      <c r="A641" s="18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18"/>
      <c r="AN641" s="18"/>
      <c r="AO641" s="47"/>
      <c r="AP641" s="47"/>
      <c r="AQ641" s="47"/>
      <c r="AR641" s="47"/>
      <c r="AS641" s="59"/>
      <c r="AT641" s="18"/>
      <c r="AU641" s="47"/>
      <c r="AV641" s="47"/>
      <c r="AW641" s="59"/>
      <c r="AX641" s="18"/>
      <c r="AY641" s="47"/>
      <c r="AZ641" s="70"/>
      <c r="BA641" s="47"/>
      <c r="BB641" s="47"/>
      <c r="BC641" s="47"/>
      <c r="BD641" s="47"/>
      <c r="BE641" s="47"/>
      <c r="BF641" s="47"/>
      <c r="BG641" s="47"/>
      <c r="BH641" s="59"/>
      <c r="BI641" s="18"/>
      <c r="BJ641" s="47"/>
      <c r="BK641" s="70"/>
      <c r="BL641" s="47"/>
      <c r="BS641" s="9"/>
    </row>
    <row r="642" spans="1:71">
      <c r="A642" s="18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18"/>
      <c r="AN642" s="18"/>
      <c r="AO642" s="47"/>
      <c r="AP642" s="47"/>
      <c r="AQ642" s="47"/>
      <c r="AR642" s="47"/>
      <c r="AS642" s="59"/>
      <c r="AT642" s="18"/>
      <c r="AU642" s="47"/>
      <c r="AV642" s="47"/>
      <c r="AW642" s="59"/>
      <c r="AX642" s="18"/>
      <c r="AY642" s="47"/>
      <c r="AZ642" s="70"/>
      <c r="BA642" s="47"/>
      <c r="BB642" s="47"/>
      <c r="BC642" s="47"/>
      <c r="BD642" s="47"/>
      <c r="BE642" s="47"/>
      <c r="BF642" s="47"/>
      <c r="BG642" s="47"/>
      <c r="BH642" s="59"/>
      <c r="BI642" s="18"/>
      <c r="BJ642" s="47"/>
      <c r="BK642" s="70"/>
      <c r="BL642" s="47"/>
      <c r="BS642" s="9"/>
    </row>
    <row r="643" spans="1:71">
      <c r="A643" s="18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18"/>
      <c r="AN643" s="18"/>
      <c r="AO643" s="47"/>
      <c r="AP643" s="47"/>
      <c r="AQ643" s="47"/>
      <c r="AR643" s="47"/>
      <c r="AS643" s="59"/>
      <c r="AT643" s="18"/>
      <c r="AU643" s="47"/>
      <c r="AV643" s="47"/>
      <c r="AW643" s="59"/>
      <c r="AX643" s="18"/>
      <c r="AY643" s="47"/>
      <c r="AZ643" s="70"/>
      <c r="BA643" s="47"/>
      <c r="BB643" s="47"/>
      <c r="BC643" s="47"/>
      <c r="BD643" s="47"/>
      <c r="BE643" s="47"/>
      <c r="BF643" s="47"/>
      <c r="BG643" s="47"/>
      <c r="BH643" s="59"/>
      <c r="BI643" s="18"/>
      <c r="BJ643" s="47"/>
      <c r="BK643" s="70"/>
      <c r="BL643" s="47"/>
      <c r="BS643" s="9"/>
    </row>
    <row r="644" spans="1:71">
      <c r="A644" s="18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18"/>
      <c r="AN644" s="18"/>
      <c r="AO644" s="47"/>
      <c r="AP644" s="47"/>
      <c r="AQ644" s="47"/>
      <c r="AR644" s="47"/>
      <c r="AS644" s="59"/>
      <c r="AT644" s="18"/>
      <c r="AU644" s="47"/>
      <c r="AV644" s="47"/>
      <c r="AW644" s="59"/>
      <c r="AX644" s="18"/>
      <c r="AY644" s="47"/>
      <c r="AZ644" s="70"/>
      <c r="BA644" s="47"/>
      <c r="BB644" s="47"/>
      <c r="BC644" s="47"/>
      <c r="BD644" s="47"/>
      <c r="BE644" s="47"/>
      <c r="BF644" s="47"/>
      <c r="BG644" s="47"/>
      <c r="BH644" s="59"/>
      <c r="BI644" s="18"/>
      <c r="BJ644" s="47"/>
      <c r="BK644" s="70"/>
      <c r="BL644" s="47"/>
      <c r="BS644" s="9"/>
    </row>
    <row r="645" spans="1:71">
      <c r="A645" s="18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18"/>
      <c r="AN645" s="18"/>
      <c r="AO645" s="47"/>
      <c r="AP645" s="47"/>
      <c r="AQ645" s="47"/>
      <c r="AR645" s="47"/>
      <c r="AS645" s="59"/>
      <c r="AT645" s="18"/>
      <c r="AU645" s="47"/>
      <c r="AV645" s="47"/>
      <c r="AW645" s="59"/>
      <c r="AX645" s="18"/>
      <c r="AY645" s="47"/>
      <c r="AZ645" s="70"/>
      <c r="BA645" s="47"/>
      <c r="BB645" s="47"/>
      <c r="BC645" s="47"/>
      <c r="BD645" s="47"/>
      <c r="BE645" s="47"/>
      <c r="BF645" s="47"/>
      <c r="BG645" s="47"/>
      <c r="BH645" s="59"/>
      <c r="BI645" s="18"/>
      <c r="BJ645" s="47"/>
      <c r="BK645" s="70"/>
      <c r="BL645" s="47"/>
      <c r="BS645" s="9"/>
    </row>
    <row r="646" spans="1:71">
      <c r="A646" s="18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60"/>
      <c r="AN646" s="60"/>
      <c r="AO646" s="61"/>
      <c r="AP646" s="61"/>
      <c r="AQ646" s="61"/>
      <c r="AR646" s="61"/>
      <c r="AS646" s="59"/>
      <c r="AT646" s="60"/>
      <c r="AU646" s="61"/>
      <c r="AV646" s="61"/>
      <c r="AW646" s="59"/>
      <c r="AX646" s="60"/>
      <c r="AY646" s="61"/>
      <c r="AZ646" s="72"/>
      <c r="BA646" s="47"/>
      <c r="BB646" s="61"/>
      <c r="BC646" s="61"/>
      <c r="BD646" s="61"/>
      <c r="BE646" s="61"/>
      <c r="BF646" s="61"/>
      <c r="BG646" s="61"/>
      <c r="BH646" s="59"/>
      <c r="BI646" s="60"/>
      <c r="BJ646" s="61"/>
      <c r="BK646" s="72"/>
      <c r="BL646" s="49"/>
      <c r="BS646" s="9"/>
    </row>
    <row r="647" spans="1:71">
      <c r="A647" s="18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60"/>
      <c r="AN647" s="60"/>
      <c r="AO647" s="61"/>
      <c r="AP647" s="61"/>
      <c r="AQ647" s="61"/>
      <c r="AR647" s="61"/>
      <c r="AS647" s="59"/>
      <c r="AT647" s="60"/>
      <c r="AU647" s="61"/>
      <c r="AV647" s="61"/>
      <c r="AW647" s="59"/>
      <c r="AX647" s="60"/>
      <c r="AY647" s="61"/>
      <c r="AZ647" s="72"/>
      <c r="BA647" s="47"/>
      <c r="BB647" s="61"/>
      <c r="BC647" s="61"/>
      <c r="BD647" s="61"/>
      <c r="BE647" s="61"/>
      <c r="BF647" s="61"/>
      <c r="BG647" s="61"/>
      <c r="BH647" s="59"/>
      <c r="BI647" s="60"/>
      <c r="BJ647" s="61"/>
      <c r="BK647" s="72"/>
      <c r="BL647" s="49"/>
      <c r="BS647" s="9"/>
    </row>
    <row r="648" spans="1:71">
      <c r="A648" s="18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60"/>
      <c r="AN648" s="60"/>
      <c r="AO648" s="61"/>
      <c r="AP648" s="61"/>
      <c r="AQ648" s="61"/>
      <c r="AR648" s="61"/>
      <c r="AS648" s="59"/>
      <c r="AT648" s="60"/>
      <c r="AU648" s="61"/>
      <c r="AV648" s="61"/>
      <c r="AW648" s="59"/>
      <c r="AX648" s="60"/>
      <c r="AY648" s="61"/>
      <c r="AZ648" s="72"/>
      <c r="BA648" s="47"/>
      <c r="BB648" s="61"/>
      <c r="BC648" s="61"/>
      <c r="BD648" s="61"/>
      <c r="BE648" s="61"/>
      <c r="BF648" s="61"/>
      <c r="BG648" s="61"/>
      <c r="BH648" s="59"/>
      <c r="BI648" s="60"/>
      <c r="BJ648" s="61"/>
      <c r="BK648" s="72"/>
      <c r="BL648" s="49"/>
      <c r="BS648" s="9"/>
    </row>
    <row r="649" spans="1:71">
      <c r="A649" s="18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60"/>
      <c r="AN649" s="60"/>
      <c r="AO649" s="61"/>
      <c r="AP649" s="61"/>
      <c r="AQ649" s="61"/>
      <c r="AR649" s="61"/>
      <c r="AS649" s="59"/>
      <c r="AT649" s="60"/>
      <c r="AU649" s="61"/>
      <c r="AV649" s="61"/>
      <c r="AW649" s="59"/>
      <c r="AX649" s="60"/>
      <c r="AY649" s="61"/>
      <c r="AZ649" s="72"/>
      <c r="BA649" s="47"/>
      <c r="BB649" s="61"/>
      <c r="BC649" s="61"/>
      <c r="BD649" s="61"/>
      <c r="BE649" s="61"/>
      <c r="BF649" s="61"/>
      <c r="BG649" s="61"/>
      <c r="BH649" s="59"/>
      <c r="BI649" s="60"/>
      <c r="BJ649" s="61"/>
      <c r="BK649" s="72"/>
      <c r="BL649" s="49"/>
      <c r="BS649" s="9"/>
    </row>
    <row r="650" spans="1:71">
      <c r="A650" s="18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60"/>
      <c r="AN650" s="60"/>
      <c r="AO650" s="61"/>
      <c r="AP650" s="61"/>
      <c r="AQ650" s="61"/>
      <c r="AR650" s="61"/>
      <c r="AS650" s="59"/>
      <c r="AT650" s="60"/>
      <c r="AU650" s="61"/>
      <c r="AV650" s="61"/>
      <c r="AW650" s="59"/>
      <c r="AX650" s="60"/>
      <c r="AY650" s="61"/>
      <c r="AZ650" s="72"/>
      <c r="BA650" s="47"/>
      <c r="BB650" s="61"/>
      <c r="BC650" s="61"/>
      <c r="BD650" s="61"/>
      <c r="BE650" s="61"/>
      <c r="BF650" s="61"/>
      <c r="BG650" s="61"/>
      <c r="BH650" s="59"/>
      <c r="BI650" s="60"/>
      <c r="BJ650" s="61"/>
      <c r="BK650" s="72"/>
      <c r="BL650" s="49"/>
      <c r="BS650" s="9"/>
    </row>
    <row r="651" spans="1:71">
      <c r="A651" s="18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60"/>
      <c r="AN651" s="60"/>
      <c r="AO651" s="61"/>
      <c r="AP651" s="61"/>
      <c r="AQ651" s="61"/>
      <c r="AR651" s="61"/>
      <c r="AS651" s="59"/>
      <c r="AT651" s="60"/>
      <c r="AU651" s="61"/>
      <c r="AV651" s="61"/>
      <c r="AW651" s="59"/>
      <c r="AX651" s="60"/>
      <c r="AY651" s="61"/>
      <c r="AZ651" s="72"/>
      <c r="BA651" s="47"/>
      <c r="BB651" s="61"/>
      <c r="BC651" s="61"/>
      <c r="BD651" s="61"/>
      <c r="BE651" s="61"/>
      <c r="BF651" s="61"/>
      <c r="BG651" s="61"/>
      <c r="BH651" s="59"/>
      <c r="BI651" s="60"/>
      <c r="BJ651" s="61"/>
      <c r="BK651" s="72"/>
      <c r="BL651" s="49"/>
      <c r="BS651" s="9"/>
    </row>
    <row r="652" spans="1:71">
      <c r="A652" s="18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60"/>
      <c r="AN652" s="60"/>
      <c r="AO652" s="61"/>
      <c r="AP652" s="61"/>
      <c r="AQ652" s="61"/>
      <c r="AR652" s="61"/>
      <c r="AS652" s="59"/>
      <c r="AT652" s="60"/>
      <c r="AU652" s="61"/>
      <c r="AV652" s="61"/>
      <c r="AW652" s="59"/>
      <c r="AX652" s="60"/>
      <c r="AY652" s="61"/>
      <c r="AZ652" s="72"/>
      <c r="BA652" s="47"/>
      <c r="BB652" s="61"/>
      <c r="BC652" s="61"/>
      <c r="BD652" s="61"/>
      <c r="BE652" s="61"/>
      <c r="BF652" s="61"/>
      <c r="BG652" s="61"/>
      <c r="BH652" s="59"/>
      <c r="BI652" s="60"/>
      <c r="BJ652" s="61"/>
      <c r="BK652" s="72"/>
      <c r="BL652" s="49"/>
      <c r="BS652" s="9"/>
    </row>
    <row r="653" spans="1:71">
      <c r="A653" s="18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60"/>
      <c r="AN653" s="60"/>
      <c r="AO653" s="61"/>
      <c r="AP653" s="61"/>
      <c r="AQ653" s="61"/>
      <c r="AR653" s="61"/>
      <c r="AS653" s="59"/>
      <c r="AT653" s="60"/>
      <c r="AU653" s="61"/>
      <c r="AV653" s="61"/>
      <c r="AW653" s="59"/>
      <c r="AX653" s="60"/>
      <c r="AY653" s="61"/>
      <c r="AZ653" s="72"/>
      <c r="BA653" s="47"/>
      <c r="BB653" s="61"/>
      <c r="BC653" s="61"/>
      <c r="BD653" s="61"/>
      <c r="BE653" s="61"/>
      <c r="BF653" s="61"/>
      <c r="BG653" s="61"/>
      <c r="BH653" s="59"/>
      <c r="BI653" s="60"/>
      <c r="BJ653" s="61"/>
      <c r="BK653" s="72"/>
      <c r="BL653" s="49"/>
      <c r="BS653" s="9"/>
    </row>
    <row r="654" spans="1:71">
      <c r="A654" s="18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60"/>
      <c r="AN654" s="60"/>
      <c r="AO654" s="61"/>
      <c r="AP654" s="61"/>
      <c r="AQ654" s="61"/>
      <c r="AR654" s="61"/>
      <c r="AS654" s="59"/>
      <c r="AT654" s="60"/>
      <c r="AU654" s="61"/>
      <c r="AV654" s="61"/>
      <c r="AW654" s="59"/>
      <c r="AX654" s="60"/>
      <c r="AY654" s="61"/>
      <c r="AZ654" s="72"/>
      <c r="BA654" s="47"/>
      <c r="BB654" s="61"/>
      <c r="BC654" s="61"/>
      <c r="BD654" s="61"/>
      <c r="BE654" s="61"/>
      <c r="BF654" s="61"/>
      <c r="BG654" s="61"/>
      <c r="BH654" s="59"/>
      <c r="BI654" s="60"/>
      <c r="BJ654" s="61"/>
      <c r="BK654" s="72"/>
      <c r="BL654" s="49"/>
      <c r="BS654" s="9"/>
    </row>
    <row r="655" spans="1:71">
      <c r="A655" s="18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60"/>
      <c r="AN655" s="60"/>
      <c r="AO655" s="61"/>
      <c r="AP655" s="61"/>
      <c r="AQ655" s="61"/>
      <c r="AR655" s="61"/>
      <c r="AS655" s="59"/>
      <c r="AT655" s="60"/>
      <c r="AU655" s="61"/>
      <c r="AV655" s="61"/>
      <c r="AW655" s="59"/>
      <c r="AX655" s="60"/>
      <c r="AY655" s="61"/>
      <c r="AZ655" s="72"/>
      <c r="BA655" s="47"/>
      <c r="BB655" s="61"/>
      <c r="BC655" s="61"/>
      <c r="BD655" s="61"/>
      <c r="BE655" s="61"/>
      <c r="BF655" s="61"/>
      <c r="BG655" s="61"/>
      <c r="BH655" s="59"/>
      <c r="BI655" s="60"/>
      <c r="BJ655" s="61"/>
      <c r="BK655" s="72"/>
      <c r="BL655" s="49"/>
      <c r="BS655" s="9"/>
    </row>
    <row r="656" spans="1:71">
      <c r="A656" s="18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60"/>
      <c r="AN656" s="60"/>
      <c r="AO656" s="61"/>
      <c r="AP656" s="61"/>
      <c r="AQ656" s="61"/>
      <c r="AR656" s="61"/>
      <c r="AS656" s="59"/>
      <c r="AT656" s="60"/>
      <c r="AU656" s="61"/>
      <c r="AV656" s="61"/>
      <c r="AW656" s="59"/>
      <c r="AX656" s="60"/>
      <c r="AY656" s="61"/>
      <c r="AZ656" s="72"/>
      <c r="BA656" s="47"/>
      <c r="BB656" s="61"/>
      <c r="BC656" s="61"/>
      <c r="BD656" s="61"/>
      <c r="BE656" s="61"/>
      <c r="BF656" s="61"/>
      <c r="BG656" s="61"/>
      <c r="BH656" s="59"/>
      <c r="BI656" s="60"/>
      <c r="BJ656" s="61"/>
      <c r="BK656" s="72"/>
      <c r="BL656" s="49"/>
      <c r="BS656" s="9"/>
    </row>
    <row r="657" spans="1:71">
      <c r="A657" s="18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60"/>
      <c r="AN657" s="60"/>
      <c r="AO657" s="61"/>
      <c r="AP657" s="61"/>
      <c r="AQ657" s="61"/>
      <c r="AR657" s="61"/>
      <c r="AS657" s="59"/>
      <c r="AT657" s="60"/>
      <c r="AU657" s="61"/>
      <c r="AV657" s="61"/>
      <c r="AW657" s="59"/>
      <c r="AX657" s="60"/>
      <c r="AY657" s="61"/>
      <c r="AZ657" s="72"/>
      <c r="BA657" s="47"/>
      <c r="BB657" s="61"/>
      <c r="BC657" s="61"/>
      <c r="BD657" s="61"/>
      <c r="BE657" s="61"/>
      <c r="BF657" s="61"/>
      <c r="BG657" s="61"/>
      <c r="BH657" s="59"/>
      <c r="BI657" s="60"/>
      <c r="BJ657" s="61"/>
      <c r="BK657" s="72"/>
      <c r="BL657" s="49"/>
      <c r="BS657" s="9"/>
    </row>
    <row r="658" spans="1:71">
      <c r="A658" s="18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60"/>
      <c r="AN658" s="60"/>
      <c r="AO658" s="61"/>
      <c r="AP658" s="61"/>
      <c r="AQ658" s="61"/>
      <c r="AR658" s="61"/>
      <c r="AS658" s="59"/>
      <c r="AT658" s="60"/>
      <c r="AU658" s="61"/>
      <c r="AV658" s="61"/>
      <c r="AW658" s="59"/>
      <c r="AX658" s="60"/>
      <c r="AY658" s="61"/>
      <c r="AZ658" s="72"/>
      <c r="BA658" s="47"/>
      <c r="BB658" s="61"/>
      <c r="BC658" s="61"/>
      <c r="BD658" s="61"/>
      <c r="BE658" s="61"/>
      <c r="BF658" s="61"/>
      <c r="BG658" s="61"/>
      <c r="BH658" s="59"/>
      <c r="BI658" s="60"/>
      <c r="BJ658" s="61"/>
      <c r="BK658" s="72"/>
      <c r="BL658" s="49"/>
      <c r="BS658" s="9"/>
    </row>
    <row r="659" spans="1:71">
      <c r="A659" s="18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60"/>
      <c r="AN659" s="60"/>
      <c r="AO659" s="61"/>
      <c r="AP659" s="61"/>
      <c r="AQ659" s="61"/>
      <c r="AR659" s="61"/>
      <c r="AS659" s="59"/>
      <c r="AT659" s="60"/>
      <c r="AU659" s="61"/>
      <c r="AV659" s="61"/>
      <c r="AW659" s="59"/>
      <c r="AX659" s="60"/>
      <c r="AY659" s="61"/>
      <c r="AZ659" s="72"/>
      <c r="BA659" s="47"/>
      <c r="BB659" s="61"/>
      <c r="BC659" s="61"/>
      <c r="BD659" s="61"/>
      <c r="BE659" s="61"/>
      <c r="BF659" s="61"/>
      <c r="BG659" s="61"/>
      <c r="BH659" s="59"/>
      <c r="BI659" s="60"/>
      <c r="BJ659" s="61"/>
      <c r="BK659" s="72"/>
      <c r="BL659" s="49"/>
      <c r="BS659" s="9"/>
    </row>
    <row r="660" spans="1:71">
      <c r="A660" s="18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60"/>
      <c r="AN660" s="60"/>
      <c r="AO660" s="61"/>
      <c r="AP660" s="61"/>
      <c r="AQ660" s="61"/>
      <c r="AR660" s="61"/>
      <c r="AS660" s="59"/>
      <c r="AT660" s="60"/>
      <c r="AU660" s="61"/>
      <c r="AV660" s="61"/>
      <c r="AW660" s="59"/>
      <c r="AX660" s="60"/>
      <c r="AY660" s="61"/>
      <c r="AZ660" s="72"/>
      <c r="BA660" s="47"/>
      <c r="BB660" s="61"/>
      <c r="BC660" s="61"/>
      <c r="BD660" s="61"/>
      <c r="BE660" s="61"/>
      <c r="BF660" s="61"/>
      <c r="BG660" s="61"/>
      <c r="BH660" s="59"/>
      <c r="BI660" s="60"/>
      <c r="BJ660" s="61"/>
      <c r="BK660" s="72"/>
      <c r="BL660" s="49"/>
      <c r="BS660" s="9"/>
    </row>
    <row r="661" spans="1:71">
      <c r="A661" s="18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60"/>
      <c r="AN661" s="60"/>
      <c r="AO661" s="61"/>
      <c r="AP661" s="61"/>
      <c r="AQ661" s="61"/>
      <c r="AR661" s="61"/>
      <c r="AS661" s="59"/>
      <c r="AT661" s="60"/>
      <c r="AU661" s="61"/>
      <c r="AV661" s="61"/>
      <c r="AW661" s="59"/>
      <c r="AX661" s="60"/>
      <c r="AY661" s="61"/>
      <c r="AZ661" s="72"/>
      <c r="BA661" s="47"/>
      <c r="BB661" s="61"/>
      <c r="BC661" s="61"/>
      <c r="BD661" s="61"/>
      <c r="BE661" s="61"/>
      <c r="BF661" s="61"/>
      <c r="BG661" s="61"/>
      <c r="BH661" s="59"/>
      <c r="BI661" s="60"/>
      <c r="BJ661" s="61"/>
      <c r="BK661" s="72"/>
      <c r="BL661" s="49"/>
      <c r="BS661" s="9"/>
    </row>
    <row r="662" spans="1:71">
      <c r="A662" s="18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60"/>
      <c r="AN662" s="60"/>
      <c r="AO662" s="61"/>
      <c r="AP662" s="61"/>
      <c r="AQ662" s="61"/>
      <c r="AR662" s="61"/>
      <c r="AS662" s="59"/>
      <c r="AT662" s="60"/>
      <c r="AU662" s="61"/>
      <c r="AV662" s="61"/>
      <c r="AW662" s="59"/>
      <c r="AX662" s="60"/>
      <c r="AY662" s="61"/>
      <c r="AZ662" s="72"/>
      <c r="BA662" s="47"/>
      <c r="BB662" s="61"/>
      <c r="BC662" s="61"/>
      <c r="BD662" s="61"/>
      <c r="BE662" s="61"/>
      <c r="BF662" s="61"/>
      <c r="BG662" s="61"/>
      <c r="BH662" s="59"/>
      <c r="BI662" s="60"/>
      <c r="BJ662" s="61"/>
      <c r="BK662" s="72"/>
      <c r="BL662" s="49"/>
      <c r="BS662" s="9"/>
    </row>
    <row r="663" spans="1:71">
      <c r="A663" s="18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60"/>
      <c r="AN663" s="60"/>
      <c r="AO663" s="61"/>
      <c r="AP663" s="61"/>
      <c r="AQ663" s="61"/>
      <c r="AR663" s="61"/>
      <c r="AS663" s="59"/>
      <c r="AT663" s="60"/>
      <c r="AU663" s="61"/>
      <c r="AV663" s="61"/>
      <c r="AW663" s="59"/>
      <c r="AX663" s="60"/>
      <c r="AY663" s="61"/>
      <c r="AZ663" s="72"/>
      <c r="BA663" s="47"/>
      <c r="BB663" s="61"/>
      <c r="BC663" s="61"/>
      <c r="BD663" s="61"/>
      <c r="BE663" s="61"/>
      <c r="BF663" s="61"/>
      <c r="BG663" s="61"/>
      <c r="BH663" s="59"/>
      <c r="BI663" s="60"/>
      <c r="BJ663" s="61"/>
      <c r="BK663" s="72"/>
      <c r="BL663" s="49"/>
      <c r="BS663" s="9"/>
    </row>
    <row r="664" spans="1:71">
      <c r="A664" s="18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60"/>
      <c r="AN664" s="60"/>
      <c r="AO664" s="61"/>
      <c r="AP664" s="61"/>
      <c r="AQ664" s="61"/>
      <c r="AR664" s="61"/>
      <c r="AS664" s="59"/>
      <c r="AT664" s="60"/>
      <c r="AU664" s="61"/>
      <c r="AV664" s="61"/>
      <c r="AW664" s="59"/>
      <c r="AX664" s="60"/>
      <c r="AY664" s="61"/>
      <c r="AZ664" s="72"/>
      <c r="BA664" s="47"/>
      <c r="BB664" s="61"/>
      <c r="BC664" s="61"/>
      <c r="BD664" s="61"/>
      <c r="BE664" s="61"/>
      <c r="BF664" s="61"/>
      <c r="BG664" s="61"/>
      <c r="BH664" s="59"/>
      <c r="BI664" s="60"/>
      <c r="BJ664" s="61"/>
      <c r="BK664" s="72"/>
      <c r="BL664" s="49"/>
      <c r="BS664" s="9"/>
    </row>
    <row r="665" spans="1:71">
      <c r="A665" s="18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60"/>
      <c r="AN665" s="60"/>
      <c r="AO665" s="61"/>
      <c r="AP665" s="61"/>
      <c r="AQ665" s="61"/>
      <c r="AR665" s="61"/>
      <c r="AS665" s="59"/>
      <c r="AT665" s="60"/>
      <c r="AU665" s="61"/>
      <c r="AV665" s="61"/>
      <c r="AW665" s="59"/>
      <c r="AX665" s="60"/>
      <c r="AY665" s="61"/>
      <c r="AZ665" s="72"/>
      <c r="BA665" s="47"/>
      <c r="BB665" s="61"/>
      <c r="BC665" s="61"/>
      <c r="BD665" s="61"/>
      <c r="BE665" s="61"/>
      <c r="BF665" s="61"/>
      <c r="BG665" s="61"/>
      <c r="BH665" s="59"/>
      <c r="BI665" s="60"/>
      <c r="BJ665" s="61"/>
      <c r="BK665" s="72"/>
      <c r="BL665" s="49"/>
      <c r="BS665" s="9"/>
    </row>
    <row r="666" spans="1:71">
      <c r="A666" s="18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60"/>
      <c r="AN666" s="60"/>
      <c r="AO666" s="61"/>
      <c r="AP666" s="61"/>
      <c r="AQ666" s="61"/>
      <c r="AR666" s="61"/>
      <c r="AS666" s="59"/>
      <c r="AT666" s="60"/>
      <c r="AU666" s="61"/>
      <c r="AV666" s="61"/>
      <c r="AW666" s="59"/>
      <c r="AX666" s="60"/>
      <c r="AY666" s="61"/>
      <c r="AZ666" s="72"/>
      <c r="BA666" s="47"/>
      <c r="BB666" s="61"/>
      <c r="BC666" s="61"/>
      <c r="BD666" s="61"/>
      <c r="BE666" s="61"/>
      <c r="BF666" s="61"/>
      <c r="BG666" s="61"/>
      <c r="BH666" s="59"/>
      <c r="BI666" s="60"/>
      <c r="BJ666" s="61"/>
      <c r="BK666" s="72"/>
      <c r="BL666" s="49"/>
      <c r="BS666" s="9"/>
    </row>
    <row r="667" spans="1:71">
      <c r="A667" s="18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60"/>
      <c r="AN667" s="60"/>
      <c r="AO667" s="61"/>
      <c r="AP667" s="61"/>
      <c r="AQ667" s="61"/>
      <c r="AR667" s="61"/>
      <c r="AS667" s="59"/>
      <c r="AT667" s="60"/>
      <c r="AU667" s="61"/>
      <c r="AV667" s="61"/>
      <c r="AW667" s="59"/>
      <c r="AX667" s="60"/>
      <c r="AY667" s="61"/>
      <c r="AZ667" s="72"/>
      <c r="BA667" s="47"/>
      <c r="BB667" s="61"/>
      <c r="BC667" s="61"/>
      <c r="BD667" s="61"/>
      <c r="BE667" s="61"/>
      <c r="BF667" s="61"/>
      <c r="BG667" s="61"/>
      <c r="BH667" s="59"/>
      <c r="BI667" s="60"/>
      <c r="BJ667" s="61"/>
      <c r="BK667" s="72"/>
      <c r="BL667" s="49"/>
      <c r="BS667" s="9"/>
    </row>
    <row r="668" spans="1:71">
      <c r="A668" s="18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60"/>
      <c r="AN668" s="60"/>
      <c r="AO668" s="61"/>
      <c r="AP668" s="61"/>
      <c r="AQ668" s="61"/>
      <c r="AR668" s="61"/>
      <c r="AS668" s="59"/>
      <c r="AT668" s="60"/>
      <c r="AU668" s="61"/>
      <c r="AV668" s="61"/>
      <c r="AW668" s="59"/>
      <c r="AX668" s="60"/>
      <c r="AY668" s="61"/>
      <c r="AZ668" s="72"/>
      <c r="BA668" s="47"/>
      <c r="BB668" s="61"/>
      <c r="BC668" s="61"/>
      <c r="BD668" s="61"/>
      <c r="BE668" s="61"/>
      <c r="BF668" s="61"/>
      <c r="BG668" s="61"/>
      <c r="BH668" s="59"/>
      <c r="BI668" s="60"/>
      <c r="BJ668" s="61"/>
      <c r="BK668" s="72"/>
      <c r="BL668" s="49"/>
      <c r="BS668" s="9"/>
    </row>
    <row r="669" spans="1:71">
      <c r="A669" s="18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60"/>
      <c r="AN669" s="60"/>
      <c r="AO669" s="61"/>
      <c r="AP669" s="61"/>
      <c r="AQ669" s="61"/>
      <c r="AR669" s="61"/>
      <c r="AS669" s="59"/>
      <c r="AT669" s="60"/>
      <c r="AU669" s="61"/>
      <c r="AV669" s="61"/>
      <c r="AW669" s="59"/>
      <c r="AX669" s="60"/>
      <c r="AY669" s="61"/>
      <c r="AZ669" s="72"/>
      <c r="BA669" s="47"/>
      <c r="BB669" s="61"/>
      <c r="BC669" s="61"/>
      <c r="BD669" s="61"/>
      <c r="BE669" s="61"/>
      <c r="BF669" s="61"/>
      <c r="BG669" s="61"/>
      <c r="BH669" s="59"/>
      <c r="BI669" s="60"/>
      <c r="BJ669" s="61"/>
      <c r="BK669" s="72"/>
      <c r="BL669" s="49"/>
      <c r="BS669" s="9"/>
    </row>
    <row r="670" spans="1:71">
      <c r="A670" s="18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60"/>
      <c r="AN670" s="60"/>
      <c r="AO670" s="61"/>
      <c r="AP670" s="61"/>
      <c r="AQ670" s="61"/>
      <c r="AR670" s="61"/>
      <c r="AS670" s="59"/>
      <c r="AT670" s="60"/>
      <c r="AU670" s="61"/>
      <c r="AV670" s="61"/>
      <c r="AW670" s="59"/>
      <c r="AX670" s="60"/>
      <c r="AY670" s="61"/>
      <c r="AZ670" s="72"/>
      <c r="BA670" s="47"/>
      <c r="BB670" s="61"/>
      <c r="BC670" s="61"/>
      <c r="BD670" s="61"/>
      <c r="BE670" s="61"/>
      <c r="BF670" s="61"/>
      <c r="BG670" s="61"/>
      <c r="BH670" s="59"/>
      <c r="BI670" s="60"/>
      <c r="BJ670" s="61"/>
      <c r="BK670" s="72"/>
      <c r="BL670" s="49"/>
      <c r="BS670" s="9"/>
    </row>
    <row r="671" spans="1:71">
      <c r="A671" s="18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60"/>
      <c r="AN671" s="60"/>
      <c r="AO671" s="61"/>
      <c r="AP671" s="61"/>
      <c r="AQ671" s="61"/>
      <c r="AR671" s="61"/>
      <c r="AS671" s="59"/>
      <c r="AT671" s="60"/>
      <c r="AU671" s="61"/>
      <c r="AV671" s="61"/>
      <c r="AW671" s="59"/>
      <c r="AX671" s="60"/>
      <c r="AY671" s="61"/>
      <c r="AZ671" s="72"/>
      <c r="BA671" s="47"/>
      <c r="BB671" s="61"/>
      <c r="BC671" s="61"/>
      <c r="BD671" s="61"/>
      <c r="BE671" s="61"/>
      <c r="BF671" s="61"/>
      <c r="BG671" s="61"/>
      <c r="BH671" s="59"/>
      <c r="BI671" s="60"/>
      <c r="BJ671" s="61"/>
      <c r="BK671" s="72"/>
      <c r="BL671" s="49"/>
      <c r="BS671" s="9"/>
    </row>
    <row r="672" spans="1:71">
      <c r="A672" s="18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60"/>
      <c r="AN672" s="60"/>
      <c r="AO672" s="61"/>
      <c r="AP672" s="61"/>
      <c r="AQ672" s="61"/>
      <c r="AR672" s="61"/>
      <c r="AS672" s="59"/>
      <c r="AT672" s="60"/>
      <c r="AU672" s="61"/>
      <c r="AV672" s="61"/>
      <c r="AW672" s="59"/>
      <c r="AX672" s="60"/>
      <c r="AY672" s="61"/>
      <c r="AZ672" s="72"/>
      <c r="BA672" s="47"/>
      <c r="BB672" s="61"/>
      <c r="BC672" s="61"/>
      <c r="BD672" s="61"/>
      <c r="BE672" s="61"/>
      <c r="BF672" s="61"/>
      <c r="BG672" s="61"/>
      <c r="BH672" s="59"/>
      <c r="BI672" s="60"/>
      <c r="BJ672" s="61"/>
      <c r="BK672" s="72"/>
      <c r="BL672" s="49"/>
      <c r="BS672" s="9"/>
    </row>
    <row r="673" spans="1:71">
      <c r="A673" s="18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60"/>
      <c r="AN673" s="60"/>
      <c r="AO673" s="61"/>
      <c r="AP673" s="61"/>
      <c r="AQ673" s="61"/>
      <c r="AR673" s="61"/>
      <c r="AS673" s="59"/>
      <c r="AT673" s="60"/>
      <c r="AU673" s="61"/>
      <c r="AV673" s="61"/>
      <c r="AW673" s="59"/>
      <c r="AX673" s="60"/>
      <c r="AY673" s="61"/>
      <c r="AZ673" s="72"/>
      <c r="BA673" s="47"/>
      <c r="BB673" s="61"/>
      <c r="BC673" s="61"/>
      <c r="BD673" s="61"/>
      <c r="BE673" s="61"/>
      <c r="BF673" s="61"/>
      <c r="BG673" s="61"/>
      <c r="BH673" s="59"/>
      <c r="BI673" s="60"/>
      <c r="BJ673" s="61"/>
      <c r="BK673" s="72"/>
      <c r="BL673" s="49"/>
      <c r="BS673" s="9"/>
    </row>
    <row r="674" spans="1:71">
      <c r="A674" s="18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60"/>
      <c r="AN674" s="60"/>
      <c r="AO674" s="61"/>
      <c r="AP674" s="61"/>
      <c r="AQ674" s="61"/>
      <c r="AR674" s="61"/>
      <c r="AS674" s="59"/>
      <c r="AT674" s="60"/>
      <c r="AU674" s="61"/>
      <c r="AV674" s="61"/>
      <c r="AW674" s="59"/>
      <c r="AX674" s="60"/>
      <c r="AY674" s="61"/>
      <c r="AZ674" s="72"/>
      <c r="BA674" s="47"/>
      <c r="BB674" s="61"/>
      <c r="BC674" s="61"/>
      <c r="BD674" s="61"/>
      <c r="BE674" s="61"/>
      <c r="BF674" s="61"/>
      <c r="BG674" s="61"/>
      <c r="BH674" s="59"/>
      <c r="BI674" s="60"/>
      <c r="BJ674" s="61"/>
      <c r="BK674" s="72"/>
      <c r="BL674" s="49"/>
      <c r="BS674" s="9"/>
    </row>
    <row r="675" spans="1:71">
      <c r="A675" s="18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60"/>
      <c r="AN675" s="60"/>
      <c r="AO675" s="61"/>
      <c r="AP675" s="61"/>
      <c r="AQ675" s="61"/>
      <c r="AR675" s="61"/>
      <c r="AS675" s="59"/>
      <c r="AT675" s="60"/>
      <c r="AU675" s="61"/>
      <c r="AV675" s="61"/>
      <c r="AW675" s="59"/>
      <c r="AX675" s="60"/>
      <c r="AY675" s="61"/>
      <c r="AZ675" s="72"/>
      <c r="BA675" s="47"/>
      <c r="BB675" s="61"/>
      <c r="BC675" s="61"/>
      <c r="BD675" s="61"/>
      <c r="BE675" s="61"/>
      <c r="BF675" s="61"/>
      <c r="BG675" s="61"/>
      <c r="BH675" s="59"/>
      <c r="BI675" s="60"/>
      <c r="BJ675" s="61"/>
      <c r="BK675" s="72"/>
      <c r="BL675" s="49"/>
      <c r="BS675" s="9"/>
    </row>
    <row r="676" spans="1:71">
      <c r="A676" s="18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60"/>
      <c r="AN676" s="60"/>
      <c r="AO676" s="61"/>
      <c r="AP676" s="61"/>
      <c r="AQ676" s="61"/>
      <c r="AR676" s="61"/>
      <c r="AS676" s="59"/>
      <c r="AT676" s="60"/>
      <c r="AU676" s="61"/>
      <c r="AV676" s="61"/>
      <c r="AW676" s="59"/>
      <c r="AX676" s="60"/>
      <c r="AY676" s="61"/>
      <c r="AZ676" s="72"/>
      <c r="BA676" s="47"/>
      <c r="BB676" s="61"/>
      <c r="BC676" s="61"/>
      <c r="BD676" s="61"/>
      <c r="BE676" s="61"/>
      <c r="BF676" s="61"/>
      <c r="BG676" s="61"/>
      <c r="BH676" s="59"/>
      <c r="BI676" s="60"/>
      <c r="BJ676" s="61"/>
      <c r="BK676" s="72"/>
      <c r="BL676" s="49"/>
      <c r="BS676" s="9"/>
    </row>
    <row r="677" spans="1:71">
      <c r="A677" s="18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60"/>
      <c r="AN677" s="60"/>
      <c r="AO677" s="61"/>
      <c r="AP677" s="61"/>
      <c r="AQ677" s="61"/>
      <c r="AR677" s="61"/>
      <c r="AS677" s="59"/>
      <c r="AT677" s="60"/>
      <c r="AU677" s="61"/>
      <c r="AV677" s="61"/>
      <c r="AW677" s="59"/>
      <c r="AX677" s="60"/>
      <c r="AY677" s="61"/>
      <c r="AZ677" s="72"/>
      <c r="BA677" s="47"/>
      <c r="BB677" s="61"/>
      <c r="BC677" s="61"/>
      <c r="BD677" s="61"/>
      <c r="BE677" s="61"/>
      <c r="BF677" s="61"/>
      <c r="BG677" s="61"/>
      <c r="BH677" s="59"/>
      <c r="BI677" s="60"/>
      <c r="BJ677" s="61"/>
      <c r="BK677" s="72"/>
      <c r="BL677" s="49"/>
      <c r="BS677" s="9"/>
    </row>
    <row r="678" spans="1:71">
      <c r="A678" s="18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60"/>
      <c r="AN678" s="60"/>
      <c r="AO678" s="61"/>
      <c r="AP678" s="61"/>
      <c r="AQ678" s="61"/>
      <c r="AR678" s="61"/>
      <c r="AS678" s="59"/>
      <c r="AT678" s="60"/>
      <c r="AU678" s="61"/>
      <c r="AV678" s="61"/>
      <c r="AW678" s="59"/>
      <c r="AX678" s="60"/>
      <c r="AY678" s="61"/>
      <c r="AZ678" s="72"/>
      <c r="BA678" s="47"/>
      <c r="BB678" s="61"/>
      <c r="BC678" s="61"/>
      <c r="BD678" s="61"/>
      <c r="BE678" s="61"/>
      <c r="BF678" s="61"/>
      <c r="BG678" s="61"/>
      <c r="BH678" s="59"/>
      <c r="BI678" s="60"/>
      <c r="BJ678" s="61"/>
      <c r="BK678" s="72"/>
      <c r="BL678" s="49"/>
      <c r="BS678" s="9"/>
    </row>
    <row r="679" spans="1:71">
      <c r="A679" s="18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60"/>
      <c r="AN679" s="60"/>
      <c r="AO679" s="61"/>
      <c r="AP679" s="61"/>
      <c r="AQ679" s="61"/>
      <c r="AR679" s="61"/>
      <c r="AS679" s="59"/>
      <c r="AT679" s="60"/>
      <c r="AU679" s="61"/>
      <c r="AV679" s="61"/>
      <c r="AW679" s="59"/>
      <c r="AX679" s="60"/>
      <c r="AY679" s="61"/>
      <c r="AZ679" s="72"/>
      <c r="BA679" s="47"/>
      <c r="BB679" s="61"/>
      <c r="BC679" s="61"/>
      <c r="BD679" s="61"/>
      <c r="BE679" s="61"/>
      <c r="BF679" s="61"/>
      <c r="BG679" s="61"/>
      <c r="BH679" s="59"/>
      <c r="BI679" s="60"/>
      <c r="BJ679" s="61"/>
      <c r="BK679" s="72"/>
      <c r="BL679" s="49"/>
      <c r="BS679" s="9"/>
    </row>
    <row r="680" spans="1:71">
      <c r="A680" s="18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60"/>
      <c r="AN680" s="60"/>
      <c r="AO680" s="61"/>
      <c r="AP680" s="61"/>
      <c r="AQ680" s="61"/>
      <c r="AR680" s="61"/>
      <c r="AS680" s="59"/>
      <c r="AT680" s="60"/>
      <c r="AU680" s="61"/>
      <c r="AV680" s="61"/>
      <c r="AW680" s="59"/>
      <c r="AX680" s="60"/>
      <c r="AY680" s="61"/>
      <c r="AZ680" s="72"/>
      <c r="BA680" s="47"/>
      <c r="BB680" s="61"/>
      <c r="BC680" s="61"/>
      <c r="BD680" s="61"/>
      <c r="BE680" s="61"/>
      <c r="BF680" s="61"/>
      <c r="BG680" s="61"/>
      <c r="BH680" s="59"/>
      <c r="BI680" s="60"/>
      <c r="BJ680" s="61"/>
      <c r="BK680" s="72"/>
      <c r="BL680" s="49"/>
      <c r="BS680" s="9"/>
    </row>
    <row r="681" spans="1:71">
      <c r="A681" s="18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60"/>
      <c r="AN681" s="60"/>
      <c r="AO681" s="61"/>
      <c r="AP681" s="61"/>
      <c r="AQ681" s="61"/>
      <c r="AR681" s="61"/>
      <c r="AS681" s="59"/>
      <c r="AT681" s="60"/>
      <c r="AU681" s="61"/>
      <c r="AV681" s="61"/>
      <c r="AW681" s="59"/>
      <c r="AX681" s="60"/>
      <c r="AY681" s="61"/>
      <c r="AZ681" s="72"/>
      <c r="BA681" s="47"/>
      <c r="BB681" s="61"/>
      <c r="BC681" s="61"/>
      <c r="BD681" s="61"/>
      <c r="BE681" s="61"/>
      <c r="BF681" s="61"/>
      <c r="BG681" s="61"/>
      <c r="BH681" s="59"/>
      <c r="BI681" s="60"/>
      <c r="BJ681" s="61"/>
      <c r="BK681" s="72"/>
      <c r="BL681" s="49"/>
      <c r="BS681" s="9"/>
    </row>
    <row r="682" spans="1:71">
      <c r="A682" s="18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60"/>
      <c r="AN682" s="60"/>
      <c r="AO682" s="61"/>
      <c r="AP682" s="61"/>
      <c r="AQ682" s="61"/>
      <c r="AR682" s="61"/>
      <c r="AS682" s="59"/>
      <c r="AT682" s="60"/>
      <c r="AU682" s="61"/>
      <c r="AV682" s="61"/>
      <c r="AW682" s="59"/>
      <c r="AX682" s="60"/>
      <c r="AY682" s="61"/>
      <c r="AZ682" s="72"/>
      <c r="BA682" s="47"/>
      <c r="BB682" s="61"/>
      <c r="BC682" s="61"/>
      <c r="BD682" s="61"/>
      <c r="BE682" s="61"/>
      <c r="BF682" s="61"/>
      <c r="BG682" s="61"/>
      <c r="BH682" s="59"/>
      <c r="BI682" s="60"/>
      <c r="BJ682" s="61"/>
      <c r="BK682" s="72"/>
      <c r="BL682" s="49"/>
      <c r="BS682" s="9"/>
    </row>
    <row r="683" spans="1:71">
      <c r="A683" s="18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60"/>
      <c r="AN683" s="60"/>
      <c r="AO683" s="61"/>
      <c r="AP683" s="61"/>
      <c r="AQ683" s="61"/>
      <c r="AR683" s="61"/>
      <c r="AS683" s="59"/>
      <c r="AT683" s="60"/>
      <c r="AU683" s="61"/>
      <c r="AV683" s="61"/>
      <c r="AW683" s="59"/>
      <c r="AX683" s="60"/>
      <c r="AY683" s="61"/>
      <c r="AZ683" s="72"/>
      <c r="BA683" s="47"/>
      <c r="BB683" s="61"/>
      <c r="BC683" s="61"/>
      <c r="BD683" s="61"/>
      <c r="BE683" s="61"/>
      <c r="BF683" s="61"/>
      <c r="BG683" s="61"/>
      <c r="BH683" s="59"/>
      <c r="BI683" s="60"/>
      <c r="BJ683" s="61"/>
      <c r="BK683" s="72"/>
      <c r="BL683" s="49"/>
      <c r="BS683" s="9"/>
    </row>
    <row r="684" spans="1:71">
      <c r="A684" s="18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60"/>
      <c r="AN684" s="60"/>
      <c r="AO684" s="61"/>
      <c r="AP684" s="61"/>
      <c r="AQ684" s="61"/>
      <c r="AR684" s="61"/>
      <c r="AS684" s="59"/>
      <c r="AT684" s="60"/>
      <c r="AU684" s="61"/>
      <c r="AV684" s="61"/>
      <c r="AW684" s="59"/>
      <c r="AX684" s="60"/>
      <c r="AY684" s="61"/>
      <c r="AZ684" s="72"/>
      <c r="BA684" s="47"/>
      <c r="BB684" s="61"/>
      <c r="BC684" s="61"/>
      <c r="BD684" s="61"/>
      <c r="BE684" s="61"/>
      <c r="BF684" s="61"/>
      <c r="BG684" s="61"/>
      <c r="BH684" s="59"/>
      <c r="BI684" s="60"/>
      <c r="BJ684" s="61"/>
      <c r="BK684" s="72"/>
      <c r="BL684" s="49"/>
      <c r="BS684" s="9"/>
    </row>
    <row r="685" spans="1:71">
      <c r="A685" s="18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60"/>
      <c r="AN685" s="60"/>
      <c r="AO685" s="61"/>
      <c r="AP685" s="61"/>
      <c r="AQ685" s="61"/>
      <c r="AR685" s="61"/>
      <c r="AS685" s="59"/>
      <c r="AT685" s="60"/>
      <c r="AU685" s="61"/>
      <c r="AV685" s="61"/>
      <c r="AW685" s="59"/>
      <c r="AX685" s="60"/>
      <c r="AY685" s="61"/>
      <c r="AZ685" s="72"/>
      <c r="BA685" s="47"/>
      <c r="BB685" s="61"/>
      <c r="BC685" s="61"/>
      <c r="BD685" s="61"/>
      <c r="BE685" s="61"/>
      <c r="BF685" s="61"/>
      <c r="BG685" s="61"/>
      <c r="BH685" s="59"/>
      <c r="BI685" s="60"/>
      <c r="BJ685" s="61"/>
      <c r="BK685" s="72"/>
      <c r="BL685" s="49"/>
      <c r="BS685" s="9"/>
    </row>
    <row r="686" spans="1:71">
      <c r="A686" s="18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60"/>
      <c r="AN686" s="60"/>
      <c r="AO686" s="61"/>
      <c r="AP686" s="61"/>
      <c r="AQ686" s="61"/>
      <c r="AR686" s="61"/>
      <c r="AS686" s="59"/>
      <c r="AT686" s="60"/>
      <c r="AU686" s="61"/>
      <c r="AV686" s="61"/>
      <c r="AW686" s="59"/>
      <c r="AX686" s="60"/>
      <c r="AY686" s="61"/>
      <c r="AZ686" s="72"/>
      <c r="BA686" s="47"/>
      <c r="BB686" s="61"/>
      <c r="BC686" s="61"/>
      <c r="BD686" s="61"/>
      <c r="BE686" s="61"/>
      <c r="BF686" s="61"/>
      <c r="BG686" s="61"/>
      <c r="BH686" s="59"/>
      <c r="BI686" s="60"/>
      <c r="BJ686" s="61"/>
      <c r="BK686" s="72"/>
      <c r="BL686" s="49"/>
      <c r="BS686" s="9"/>
    </row>
    <row r="687" spans="1:71">
      <c r="A687" s="18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60"/>
      <c r="AN687" s="60"/>
      <c r="AO687" s="61"/>
      <c r="AP687" s="61"/>
      <c r="AQ687" s="61"/>
      <c r="AR687" s="61"/>
      <c r="AS687" s="59"/>
      <c r="AT687" s="60"/>
      <c r="AU687" s="61"/>
      <c r="AV687" s="61"/>
      <c r="AW687" s="59"/>
      <c r="AX687" s="60"/>
      <c r="AY687" s="61"/>
      <c r="AZ687" s="72"/>
      <c r="BA687" s="47"/>
      <c r="BB687" s="61"/>
      <c r="BC687" s="61"/>
      <c r="BD687" s="61"/>
      <c r="BE687" s="61"/>
      <c r="BF687" s="61"/>
      <c r="BG687" s="61"/>
      <c r="BH687" s="59"/>
      <c r="BI687" s="60"/>
      <c r="BJ687" s="61"/>
      <c r="BK687" s="72"/>
      <c r="BL687" s="49"/>
      <c r="BS687" s="9"/>
    </row>
    <row r="688" spans="1:71">
      <c r="A688" s="18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60"/>
      <c r="AN688" s="60"/>
      <c r="AO688" s="61"/>
      <c r="AP688" s="61"/>
      <c r="AQ688" s="61"/>
      <c r="AR688" s="61"/>
      <c r="AS688" s="59"/>
      <c r="AT688" s="60"/>
      <c r="AU688" s="61"/>
      <c r="AV688" s="61"/>
      <c r="AW688" s="59"/>
      <c r="AX688" s="60"/>
      <c r="AY688" s="61"/>
      <c r="AZ688" s="72"/>
      <c r="BA688" s="47"/>
      <c r="BB688" s="61"/>
      <c r="BC688" s="61"/>
      <c r="BD688" s="61"/>
      <c r="BE688" s="61"/>
      <c r="BF688" s="61"/>
      <c r="BG688" s="61"/>
      <c r="BH688" s="59"/>
      <c r="BI688" s="60"/>
      <c r="BJ688" s="61"/>
      <c r="BK688" s="72"/>
      <c r="BL688" s="49"/>
      <c r="BS688" s="9"/>
    </row>
    <row r="689" spans="1:71">
      <c r="A689" s="18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60"/>
      <c r="AN689" s="60"/>
      <c r="AO689" s="61"/>
      <c r="AP689" s="61"/>
      <c r="AQ689" s="61"/>
      <c r="AR689" s="61"/>
      <c r="AS689" s="59"/>
      <c r="AT689" s="60"/>
      <c r="AU689" s="61"/>
      <c r="AV689" s="61"/>
      <c r="AW689" s="59"/>
      <c r="AX689" s="60"/>
      <c r="AY689" s="61"/>
      <c r="AZ689" s="72"/>
      <c r="BA689" s="47"/>
      <c r="BB689" s="61"/>
      <c r="BC689" s="61"/>
      <c r="BD689" s="61"/>
      <c r="BE689" s="61"/>
      <c r="BF689" s="61"/>
      <c r="BG689" s="61"/>
      <c r="BH689" s="59"/>
      <c r="BI689" s="60"/>
      <c r="BJ689" s="61"/>
      <c r="BK689" s="72"/>
      <c r="BL689" s="49"/>
      <c r="BS689" s="9"/>
    </row>
    <row r="690" spans="1:71">
      <c r="A690" s="18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60"/>
      <c r="AN690" s="60"/>
      <c r="AO690" s="61"/>
      <c r="AP690" s="61"/>
      <c r="AQ690" s="61"/>
      <c r="AR690" s="61"/>
      <c r="AS690" s="59"/>
      <c r="AT690" s="60"/>
      <c r="AU690" s="61"/>
      <c r="AV690" s="61"/>
      <c r="AW690" s="59"/>
      <c r="AX690" s="60"/>
      <c r="AY690" s="61"/>
      <c r="AZ690" s="72"/>
      <c r="BA690" s="47"/>
      <c r="BB690" s="61"/>
      <c r="BC690" s="61"/>
      <c r="BD690" s="61"/>
      <c r="BE690" s="61"/>
      <c r="BF690" s="61"/>
      <c r="BG690" s="61"/>
      <c r="BH690" s="59"/>
      <c r="BI690" s="60"/>
      <c r="BJ690" s="61"/>
      <c r="BK690" s="72"/>
      <c r="BL690" s="49"/>
      <c r="BS690" s="9"/>
    </row>
    <row r="691" spans="1:71">
      <c r="A691" s="18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60"/>
      <c r="AN691" s="60"/>
      <c r="AO691" s="61"/>
      <c r="AP691" s="61"/>
      <c r="AQ691" s="61"/>
      <c r="AR691" s="61"/>
      <c r="AS691" s="59"/>
      <c r="AT691" s="60"/>
      <c r="AU691" s="61"/>
      <c r="AV691" s="61"/>
      <c r="AW691" s="59"/>
      <c r="AX691" s="60"/>
      <c r="AY691" s="61"/>
      <c r="AZ691" s="72"/>
      <c r="BA691" s="47"/>
      <c r="BB691" s="61"/>
      <c r="BC691" s="61"/>
      <c r="BD691" s="61"/>
      <c r="BE691" s="61"/>
      <c r="BF691" s="61"/>
      <c r="BG691" s="61"/>
      <c r="BH691" s="59"/>
      <c r="BI691" s="60"/>
      <c r="BJ691" s="61"/>
      <c r="BK691" s="72"/>
      <c r="BL691" s="49"/>
      <c r="BS691" s="9"/>
    </row>
    <row r="692" spans="1:71">
      <c r="A692" s="18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60"/>
      <c r="AN692" s="60"/>
      <c r="AO692" s="61"/>
      <c r="AP692" s="61"/>
      <c r="AQ692" s="61"/>
      <c r="AR692" s="61"/>
      <c r="AS692" s="59"/>
      <c r="AT692" s="60"/>
      <c r="AU692" s="61"/>
      <c r="AV692" s="61"/>
      <c r="AW692" s="59"/>
      <c r="AX692" s="60"/>
      <c r="AY692" s="61"/>
      <c r="AZ692" s="72"/>
      <c r="BA692" s="47"/>
      <c r="BB692" s="61"/>
      <c r="BC692" s="61"/>
      <c r="BD692" s="61"/>
      <c r="BE692" s="61"/>
      <c r="BF692" s="61"/>
      <c r="BG692" s="61"/>
      <c r="BH692" s="59"/>
      <c r="BI692" s="60"/>
      <c r="BJ692" s="61"/>
      <c r="BK692" s="72"/>
      <c r="BL692" s="49"/>
      <c r="BS692" s="9"/>
    </row>
    <row r="693" spans="1:71">
      <c r="A693" s="18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60"/>
      <c r="AN693" s="60"/>
      <c r="AO693" s="61"/>
      <c r="AP693" s="61"/>
      <c r="AQ693" s="61"/>
      <c r="AR693" s="61"/>
      <c r="AS693" s="59"/>
      <c r="AT693" s="60"/>
      <c r="AU693" s="61"/>
      <c r="AV693" s="61"/>
      <c r="AW693" s="59"/>
      <c r="AX693" s="60"/>
      <c r="AY693" s="61"/>
      <c r="AZ693" s="72"/>
      <c r="BA693" s="47"/>
      <c r="BB693" s="61"/>
      <c r="BC693" s="61"/>
      <c r="BD693" s="61"/>
      <c r="BE693" s="61"/>
      <c r="BF693" s="61"/>
      <c r="BG693" s="61"/>
      <c r="BH693" s="59"/>
      <c r="BI693" s="60"/>
      <c r="BJ693" s="61"/>
      <c r="BK693" s="72"/>
      <c r="BL693" s="49"/>
      <c r="BS693" s="9"/>
    </row>
    <row r="694" spans="1:71">
      <c r="A694" s="18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60"/>
      <c r="AN694" s="60"/>
      <c r="AO694" s="61"/>
      <c r="AP694" s="61"/>
      <c r="AQ694" s="61"/>
      <c r="AR694" s="61"/>
      <c r="AS694" s="59"/>
      <c r="AT694" s="60"/>
      <c r="AU694" s="61"/>
      <c r="AV694" s="61"/>
      <c r="AW694" s="59"/>
      <c r="AX694" s="60"/>
      <c r="AY694" s="61"/>
      <c r="AZ694" s="72"/>
      <c r="BA694" s="47"/>
      <c r="BB694" s="61"/>
      <c r="BC694" s="61"/>
      <c r="BD694" s="61"/>
      <c r="BE694" s="61"/>
      <c r="BF694" s="61"/>
      <c r="BG694" s="61"/>
      <c r="BH694" s="59"/>
      <c r="BI694" s="60"/>
      <c r="BJ694" s="61"/>
      <c r="BK694" s="72"/>
      <c r="BL694" s="49"/>
      <c r="BS694" s="9"/>
    </row>
    <row r="695" spans="1:71">
      <c r="A695" s="18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60"/>
      <c r="AN695" s="60"/>
      <c r="AO695" s="61"/>
      <c r="AP695" s="61"/>
      <c r="AQ695" s="61"/>
      <c r="AR695" s="61"/>
      <c r="AS695" s="59"/>
      <c r="AT695" s="60"/>
      <c r="AU695" s="61"/>
      <c r="AV695" s="61"/>
      <c r="AW695" s="59"/>
      <c r="AX695" s="60"/>
      <c r="AY695" s="61"/>
      <c r="AZ695" s="72"/>
      <c r="BA695" s="47"/>
      <c r="BB695" s="61"/>
      <c r="BC695" s="61"/>
      <c r="BD695" s="61"/>
      <c r="BE695" s="61"/>
      <c r="BF695" s="61"/>
      <c r="BG695" s="61"/>
      <c r="BH695" s="59"/>
      <c r="BI695" s="60"/>
      <c r="BJ695" s="61"/>
      <c r="BK695" s="72"/>
      <c r="BL695" s="49"/>
      <c r="BS695" s="9"/>
    </row>
    <row r="696" spans="1:71">
      <c r="A696" s="18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60"/>
      <c r="AN696" s="60"/>
      <c r="AO696" s="61"/>
      <c r="AP696" s="61"/>
      <c r="AQ696" s="61"/>
      <c r="AR696" s="61"/>
      <c r="AS696" s="59"/>
      <c r="AT696" s="60"/>
      <c r="AU696" s="61"/>
      <c r="AV696" s="61"/>
      <c r="AW696" s="59"/>
      <c r="AX696" s="60"/>
      <c r="AY696" s="61"/>
      <c r="AZ696" s="72"/>
      <c r="BA696" s="47"/>
      <c r="BB696" s="61"/>
      <c r="BC696" s="61"/>
      <c r="BD696" s="61"/>
      <c r="BE696" s="61"/>
      <c r="BF696" s="61"/>
      <c r="BG696" s="61"/>
      <c r="BH696" s="59"/>
      <c r="BI696" s="60"/>
      <c r="BJ696" s="61"/>
      <c r="BK696" s="72"/>
      <c r="BL696" s="49"/>
      <c r="BS696" s="9"/>
    </row>
    <row r="697" spans="1:71">
      <c r="A697" s="18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60"/>
      <c r="AN697" s="60"/>
      <c r="AO697" s="61"/>
      <c r="AP697" s="61"/>
      <c r="AQ697" s="61"/>
      <c r="AR697" s="61"/>
      <c r="AS697" s="59"/>
      <c r="AT697" s="60"/>
      <c r="AU697" s="61"/>
      <c r="AV697" s="61"/>
      <c r="AW697" s="59"/>
      <c r="AX697" s="60"/>
      <c r="AY697" s="61"/>
      <c r="AZ697" s="72"/>
      <c r="BA697" s="47"/>
      <c r="BB697" s="61"/>
      <c r="BC697" s="61"/>
      <c r="BD697" s="61"/>
      <c r="BE697" s="61"/>
      <c r="BF697" s="61"/>
      <c r="BG697" s="61"/>
      <c r="BH697" s="59"/>
      <c r="BI697" s="60"/>
      <c r="BJ697" s="61"/>
      <c r="BK697" s="72"/>
      <c r="BL697" s="49"/>
      <c r="BS697" s="9"/>
    </row>
    <row r="698" spans="1:71">
      <c r="A698" s="18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60"/>
      <c r="AN698" s="60"/>
      <c r="AO698" s="61"/>
      <c r="AP698" s="61"/>
      <c r="AQ698" s="61"/>
      <c r="AR698" s="61"/>
      <c r="AS698" s="59"/>
      <c r="AT698" s="60"/>
      <c r="AU698" s="61"/>
      <c r="AV698" s="61"/>
      <c r="AW698" s="59"/>
      <c r="AX698" s="60"/>
      <c r="AY698" s="61"/>
      <c r="AZ698" s="72"/>
      <c r="BA698" s="47"/>
      <c r="BB698" s="61"/>
      <c r="BC698" s="61"/>
      <c r="BD698" s="61"/>
      <c r="BE698" s="61"/>
      <c r="BF698" s="61"/>
      <c r="BG698" s="61"/>
      <c r="BH698" s="59"/>
      <c r="BI698" s="60"/>
      <c r="BJ698" s="61"/>
      <c r="BK698" s="72"/>
      <c r="BL698" s="49"/>
      <c r="BS698" s="9"/>
    </row>
    <row r="699" spans="1:71">
      <c r="A699" s="18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60"/>
      <c r="AN699" s="60"/>
      <c r="AO699" s="61"/>
      <c r="AP699" s="61"/>
      <c r="AQ699" s="61"/>
      <c r="AR699" s="61"/>
      <c r="AS699" s="59"/>
      <c r="AT699" s="60"/>
      <c r="AU699" s="61"/>
      <c r="AV699" s="61"/>
      <c r="AW699" s="59"/>
      <c r="AX699" s="60"/>
      <c r="AY699" s="61"/>
      <c r="AZ699" s="72"/>
      <c r="BA699" s="47"/>
      <c r="BB699" s="61"/>
      <c r="BC699" s="61"/>
      <c r="BD699" s="61"/>
      <c r="BE699" s="61"/>
      <c r="BF699" s="61"/>
      <c r="BG699" s="61"/>
      <c r="BH699" s="59"/>
      <c r="BI699" s="60"/>
      <c r="BJ699" s="61"/>
      <c r="BK699" s="72"/>
      <c r="BL699" s="49"/>
      <c r="BS699" s="9"/>
    </row>
    <row r="700" spans="1:71">
      <c r="A700" s="18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60"/>
      <c r="AN700" s="60"/>
      <c r="AO700" s="61"/>
      <c r="AP700" s="61"/>
      <c r="AQ700" s="61"/>
      <c r="AR700" s="61"/>
      <c r="AS700" s="59"/>
      <c r="AT700" s="60"/>
      <c r="AU700" s="61"/>
      <c r="AV700" s="61"/>
      <c r="AW700" s="59"/>
      <c r="AX700" s="60"/>
      <c r="AY700" s="61"/>
      <c r="AZ700" s="72"/>
      <c r="BA700" s="47"/>
      <c r="BB700" s="61"/>
      <c r="BC700" s="61"/>
      <c r="BD700" s="61"/>
      <c r="BE700" s="61"/>
      <c r="BF700" s="61"/>
      <c r="BG700" s="61"/>
      <c r="BH700" s="59"/>
      <c r="BI700" s="60"/>
      <c r="BJ700" s="61"/>
      <c r="BK700" s="72"/>
      <c r="BL700" s="49"/>
      <c r="BS700" s="9"/>
    </row>
    <row r="701" spans="1:71">
      <c r="A701" s="18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60"/>
      <c r="AN701" s="60"/>
      <c r="AO701" s="61"/>
      <c r="AP701" s="61"/>
      <c r="AQ701" s="61"/>
      <c r="AR701" s="61"/>
      <c r="AS701" s="59"/>
      <c r="AT701" s="60"/>
      <c r="AU701" s="61"/>
      <c r="AV701" s="61"/>
      <c r="AW701" s="59"/>
      <c r="AX701" s="60"/>
      <c r="AY701" s="61"/>
      <c r="AZ701" s="72"/>
      <c r="BA701" s="47"/>
      <c r="BB701" s="61"/>
      <c r="BC701" s="61"/>
      <c r="BD701" s="61"/>
      <c r="BE701" s="61"/>
      <c r="BF701" s="61"/>
      <c r="BG701" s="61"/>
      <c r="BH701" s="59"/>
      <c r="BI701" s="60"/>
      <c r="BJ701" s="61"/>
      <c r="BK701" s="72"/>
      <c r="BL701" s="49"/>
      <c r="BS701" s="9"/>
    </row>
    <row r="702" spans="1:71">
      <c r="A702" s="18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60"/>
      <c r="AN702" s="60"/>
      <c r="AO702" s="61"/>
      <c r="AP702" s="61"/>
      <c r="AQ702" s="61"/>
      <c r="AR702" s="61"/>
      <c r="AS702" s="59"/>
      <c r="AT702" s="60"/>
      <c r="AU702" s="61"/>
      <c r="AV702" s="61"/>
      <c r="AW702" s="59"/>
      <c r="AX702" s="60"/>
      <c r="AY702" s="61"/>
      <c r="AZ702" s="72"/>
      <c r="BA702" s="47"/>
      <c r="BB702" s="61"/>
      <c r="BC702" s="61"/>
      <c r="BD702" s="61"/>
      <c r="BE702" s="61"/>
      <c r="BF702" s="61"/>
      <c r="BG702" s="61"/>
      <c r="BH702" s="59"/>
      <c r="BI702" s="60"/>
      <c r="BJ702" s="61"/>
      <c r="BK702" s="72"/>
      <c r="BL702" s="49"/>
      <c r="BS702" s="9"/>
    </row>
    <row r="703" spans="1:71">
      <c r="A703" s="18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60"/>
      <c r="AN703" s="60"/>
      <c r="AO703" s="61"/>
      <c r="AP703" s="61"/>
      <c r="AQ703" s="61"/>
      <c r="AR703" s="61"/>
      <c r="AS703" s="59"/>
      <c r="AT703" s="60"/>
      <c r="AU703" s="61"/>
      <c r="AV703" s="61"/>
      <c r="AW703" s="59"/>
      <c r="AX703" s="60"/>
      <c r="AY703" s="61"/>
      <c r="AZ703" s="72"/>
      <c r="BA703" s="47"/>
      <c r="BB703" s="61"/>
      <c r="BC703" s="61"/>
      <c r="BD703" s="61"/>
      <c r="BE703" s="61"/>
      <c r="BF703" s="61"/>
      <c r="BG703" s="61"/>
      <c r="BH703" s="59"/>
      <c r="BI703" s="60"/>
      <c r="BJ703" s="61"/>
      <c r="BK703" s="72"/>
      <c r="BL703" s="49"/>
      <c r="BS703" s="9"/>
    </row>
    <row r="704" spans="1:71">
      <c r="A704" s="18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60"/>
      <c r="AN704" s="60"/>
      <c r="AO704" s="61"/>
      <c r="AP704" s="61"/>
      <c r="AQ704" s="61"/>
      <c r="AR704" s="61"/>
      <c r="AS704" s="59"/>
      <c r="AT704" s="60"/>
      <c r="AU704" s="61"/>
      <c r="AV704" s="61"/>
      <c r="AW704" s="59"/>
      <c r="AX704" s="60"/>
      <c r="AY704" s="61"/>
      <c r="AZ704" s="72"/>
      <c r="BA704" s="47"/>
      <c r="BB704" s="61"/>
      <c r="BC704" s="61"/>
      <c r="BD704" s="61"/>
      <c r="BE704" s="61"/>
      <c r="BF704" s="61"/>
      <c r="BG704" s="61"/>
      <c r="BH704" s="59"/>
      <c r="BI704" s="60"/>
      <c r="BJ704" s="61"/>
      <c r="BK704" s="72"/>
      <c r="BL704" s="49"/>
      <c r="BS704" s="9"/>
    </row>
    <row r="705" spans="1:71">
      <c r="A705" s="18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60"/>
      <c r="AN705" s="60"/>
      <c r="AO705" s="61"/>
      <c r="AP705" s="61"/>
      <c r="AQ705" s="61"/>
      <c r="AR705" s="61"/>
      <c r="AS705" s="59"/>
      <c r="AT705" s="60"/>
      <c r="AU705" s="61"/>
      <c r="AV705" s="61"/>
      <c r="AW705" s="59"/>
      <c r="AX705" s="60"/>
      <c r="AY705" s="61"/>
      <c r="AZ705" s="72"/>
      <c r="BA705" s="47"/>
      <c r="BB705" s="61"/>
      <c r="BC705" s="61"/>
      <c r="BD705" s="61"/>
      <c r="BE705" s="61"/>
      <c r="BF705" s="61"/>
      <c r="BG705" s="61"/>
      <c r="BH705" s="59"/>
      <c r="BI705" s="60"/>
      <c r="BJ705" s="61"/>
      <c r="BK705" s="72"/>
      <c r="BL705" s="49"/>
      <c r="BS705" s="9"/>
    </row>
    <row r="706" spans="1:71">
      <c r="A706" s="18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60"/>
      <c r="AN706" s="60"/>
      <c r="AO706" s="61"/>
      <c r="AP706" s="61"/>
      <c r="AQ706" s="61"/>
      <c r="AR706" s="61"/>
      <c r="AS706" s="59"/>
      <c r="AT706" s="60"/>
      <c r="AU706" s="61"/>
      <c r="AV706" s="61"/>
      <c r="AW706" s="59"/>
      <c r="AX706" s="60"/>
      <c r="AY706" s="61"/>
      <c r="AZ706" s="72"/>
      <c r="BA706" s="47"/>
      <c r="BB706" s="61"/>
      <c r="BC706" s="61"/>
      <c r="BD706" s="61"/>
      <c r="BE706" s="61"/>
      <c r="BF706" s="61"/>
      <c r="BG706" s="61"/>
      <c r="BH706" s="59"/>
      <c r="BI706" s="60"/>
      <c r="BJ706" s="61"/>
      <c r="BK706" s="72"/>
      <c r="BL706" s="49"/>
      <c r="BS706" s="9"/>
    </row>
    <row r="707" spans="1:71">
      <c r="A707" s="18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60"/>
      <c r="AN707" s="60"/>
      <c r="AO707" s="61"/>
      <c r="AP707" s="61"/>
      <c r="AQ707" s="61"/>
      <c r="AR707" s="61"/>
      <c r="AS707" s="59"/>
      <c r="AT707" s="60"/>
      <c r="AU707" s="61"/>
      <c r="AV707" s="61"/>
      <c r="AW707" s="59"/>
      <c r="AX707" s="60"/>
      <c r="AY707" s="61"/>
      <c r="AZ707" s="72"/>
      <c r="BA707" s="47"/>
      <c r="BB707" s="61"/>
      <c r="BC707" s="61"/>
      <c r="BD707" s="61"/>
      <c r="BE707" s="61"/>
      <c r="BF707" s="61"/>
      <c r="BG707" s="61"/>
      <c r="BH707" s="59"/>
      <c r="BI707" s="60"/>
      <c r="BJ707" s="61"/>
      <c r="BK707" s="72"/>
      <c r="BL707" s="49"/>
      <c r="BS707" s="9"/>
    </row>
    <row r="708" spans="1:71">
      <c r="A708" s="18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60"/>
      <c r="AN708" s="60"/>
      <c r="AO708" s="61"/>
      <c r="AP708" s="61"/>
      <c r="AQ708" s="61"/>
      <c r="AR708" s="61"/>
      <c r="AS708" s="59"/>
      <c r="AT708" s="60"/>
      <c r="AU708" s="61"/>
      <c r="AV708" s="61"/>
      <c r="AW708" s="59"/>
      <c r="AX708" s="60"/>
      <c r="AY708" s="61"/>
      <c r="AZ708" s="72"/>
      <c r="BA708" s="47"/>
      <c r="BB708" s="61"/>
      <c r="BC708" s="61"/>
      <c r="BD708" s="61"/>
      <c r="BE708" s="61"/>
      <c r="BF708" s="61"/>
      <c r="BG708" s="61"/>
      <c r="BH708" s="59"/>
      <c r="BI708" s="60"/>
      <c r="BJ708" s="61"/>
      <c r="BK708" s="72"/>
      <c r="BL708" s="49"/>
      <c r="BS708" s="9"/>
    </row>
    <row r="709" spans="1:71">
      <c r="A709" s="18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60"/>
      <c r="AN709" s="60"/>
      <c r="AO709" s="61"/>
      <c r="AP709" s="61"/>
      <c r="AQ709" s="61"/>
      <c r="AR709" s="61"/>
      <c r="AS709" s="59"/>
      <c r="AT709" s="60"/>
      <c r="AU709" s="61"/>
      <c r="AV709" s="61"/>
      <c r="AW709" s="59"/>
      <c r="AX709" s="60"/>
      <c r="AY709" s="61"/>
      <c r="AZ709" s="72"/>
      <c r="BA709" s="47"/>
      <c r="BB709" s="61"/>
      <c r="BC709" s="61"/>
      <c r="BD709" s="61"/>
      <c r="BE709" s="61"/>
      <c r="BF709" s="61"/>
      <c r="BG709" s="61"/>
      <c r="BH709" s="59"/>
      <c r="BI709" s="60"/>
      <c r="BJ709" s="61"/>
      <c r="BK709" s="72"/>
      <c r="BL709" s="49"/>
      <c r="BS709" s="9"/>
    </row>
    <row r="710" spans="1:71">
      <c r="A710" s="18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60"/>
      <c r="AN710" s="60"/>
      <c r="AO710" s="61"/>
      <c r="AP710" s="61"/>
      <c r="AQ710" s="61"/>
      <c r="AR710" s="61"/>
      <c r="AS710" s="59"/>
      <c r="AT710" s="60"/>
      <c r="AU710" s="61"/>
      <c r="AV710" s="61"/>
      <c r="AW710" s="59"/>
      <c r="AX710" s="60"/>
      <c r="AY710" s="61"/>
      <c r="AZ710" s="72"/>
      <c r="BA710" s="47"/>
      <c r="BB710" s="61"/>
      <c r="BC710" s="61"/>
      <c r="BD710" s="61"/>
      <c r="BE710" s="61"/>
      <c r="BF710" s="61"/>
      <c r="BG710" s="61"/>
      <c r="BH710" s="59"/>
      <c r="BI710" s="60"/>
      <c r="BJ710" s="61"/>
      <c r="BK710" s="72"/>
      <c r="BL710" s="49"/>
      <c r="BS710" s="9"/>
    </row>
    <row r="711" spans="1:71">
      <c r="A711" s="18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60"/>
      <c r="AN711" s="60"/>
      <c r="AO711" s="61"/>
      <c r="AP711" s="61"/>
      <c r="AQ711" s="61"/>
      <c r="AR711" s="61"/>
      <c r="AS711" s="59"/>
      <c r="AT711" s="60"/>
      <c r="AU711" s="61"/>
      <c r="AV711" s="61"/>
      <c r="AW711" s="59"/>
      <c r="AX711" s="60"/>
      <c r="AY711" s="61"/>
      <c r="AZ711" s="72"/>
      <c r="BA711" s="47"/>
      <c r="BB711" s="61"/>
      <c r="BC711" s="61"/>
      <c r="BD711" s="61"/>
      <c r="BE711" s="61"/>
      <c r="BF711" s="61"/>
      <c r="BG711" s="61"/>
      <c r="BH711" s="59"/>
      <c r="BI711" s="60"/>
      <c r="BJ711" s="61"/>
      <c r="BK711" s="72"/>
      <c r="BL711" s="49"/>
      <c r="BS711" s="9"/>
    </row>
    <row r="712" spans="1:71">
      <c r="A712" s="18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60"/>
      <c r="AN712" s="60"/>
      <c r="AO712" s="61"/>
      <c r="AP712" s="61"/>
      <c r="AQ712" s="61"/>
      <c r="AR712" s="61"/>
      <c r="AS712" s="59"/>
      <c r="AT712" s="60"/>
      <c r="AU712" s="61"/>
      <c r="AV712" s="61"/>
      <c r="AW712" s="59"/>
      <c r="AX712" s="60"/>
      <c r="AY712" s="61"/>
      <c r="AZ712" s="72"/>
      <c r="BA712" s="47"/>
      <c r="BB712" s="61"/>
      <c r="BC712" s="61"/>
      <c r="BD712" s="61"/>
      <c r="BE712" s="61"/>
      <c r="BF712" s="61"/>
      <c r="BG712" s="61"/>
      <c r="BH712" s="59"/>
      <c r="BI712" s="60"/>
      <c r="BJ712" s="61"/>
      <c r="BK712" s="72"/>
      <c r="BL712" s="49"/>
      <c r="BS712" s="9"/>
    </row>
    <row r="713" spans="1:71">
      <c r="A713" s="18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60"/>
      <c r="AN713" s="60"/>
      <c r="AO713" s="61"/>
      <c r="AP713" s="61"/>
      <c r="AQ713" s="61"/>
      <c r="AR713" s="61"/>
      <c r="AS713" s="59"/>
      <c r="AT713" s="60"/>
      <c r="AU713" s="61"/>
      <c r="AV713" s="61"/>
      <c r="AW713" s="59"/>
      <c r="AX713" s="60"/>
      <c r="AY713" s="61"/>
      <c r="AZ713" s="72"/>
      <c r="BA713" s="47"/>
      <c r="BB713" s="61"/>
      <c r="BC713" s="61"/>
      <c r="BD713" s="61"/>
      <c r="BE713" s="61"/>
      <c r="BF713" s="61"/>
      <c r="BG713" s="61"/>
      <c r="BH713" s="59"/>
      <c r="BI713" s="60"/>
      <c r="BJ713" s="61"/>
      <c r="BK713" s="72"/>
      <c r="BL713" s="49"/>
      <c r="BS713" s="9"/>
    </row>
    <row r="714" spans="1:71">
      <c r="A714" s="18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60"/>
      <c r="AN714" s="60"/>
      <c r="AO714" s="61"/>
      <c r="AP714" s="61"/>
      <c r="AQ714" s="61"/>
      <c r="AR714" s="61"/>
      <c r="AS714" s="59"/>
      <c r="AT714" s="60"/>
      <c r="AU714" s="61"/>
      <c r="AV714" s="61"/>
      <c r="AW714" s="59"/>
      <c r="AX714" s="60"/>
      <c r="AY714" s="61"/>
      <c r="AZ714" s="72"/>
      <c r="BA714" s="47"/>
      <c r="BB714" s="61"/>
      <c r="BC714" s="61"/>
      <c r="BD714" s="61"/>
      <c r="BE714" s="61"/>
      <c r="BF714" s="61"/>
      <c r="BG714" s="61"/>
      <c r="BH714" s="59"/>
      <c r="BI714" s="60"/>
      <c r="BJ714" s="61"/>
      <c r="BK714" s="72"/>
      <c r="BL714" s="49"/>
      <c r="BS714" s="9"/>
    </row>
    <row r="715" spans="1:71">
      <c r="A715" s="18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60"/>
      <c r="AN715" s="60"/>
      <c r="AO715" s="61"/>
      <c r="AP715" s="61"/>
      <c r="AQ715" s="61"/>
      <c r="AR715" s="61"/>
      <c r="AS715" s="59"/>
      <c r="AT715" s="60"/>
      <c r="AU715" s="61"/>
      <c r="AV715" s="61"/>
      <c r="AW715" s="59"/>
      <c r="AX715" s="60"/>
      <c r="AY715" s="61"/>
      <c r="AZ715" s="72"/>
      <c r="BA715" s="47"/>
      <c r="BB715" s="61"/>
      <c r="BC715" s="61"/>
      <c r="BD715" s="61"/>
      <c r="BE715" s="61"/>
      <c r="BF715" s="61"/>
      <c r="BG715" s="61"/>
      <c r="BH715" s="59"/>
      <c r="BI715" s="60"/>
      <c r="BJ715" s="61"/>
      <c r="BK715" s="72"/>
      <c r="BL715" s="49"/>
      <c r="BS715" s="9"/>
    </row>
    <row r="716" spans="1:71">
      <c r="A716" s="18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60"/>
      <c r="AN716" s="60"/>
      <c r="AO716" s="61"/>
      <c r="AP716" s="61"/>
      <c r="AQ716" s="61"/>
      <c r="AR716" s="61"/>
      <c r="AS716" s="59"/>
      <c r="AT716" s="60"/>
      <c r="AU716" s="61"/>
      <c r="AV716" s="61"/>
      <c r="AW716" s="59"/>
      <c r="AX716" s="60"/>
      <c r="AY716" s="61"/>
      <c r="AZ716" s="72"/>
      <c r="BA716" s="47"/>
      <c r="BB716" s="61"/>
      <c r="BC716" s="61"/>
      <c r="BD716" s="61"/>
      <c r="BE716" s="61"/>
      <c r="BF716" s="61"/>
      <c r="BG716" s="61"/>
      <c r="BH716" s="59"/>
      <c r="BI716" s="60"/>
      <c r="BJ716" s="61"/>
      <c r="BK716" s="72"/>
      <c r="BL716" s="49"/>
      <c r="BS716" s="9"/>
    </row>
    <row r="717" spans="1:71">
      <c r="A717" s="18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60"/>
      <c r="AN717" s="60"/>
      <c r="AO717" s="61"/>
      <c r="AP717" s="61"/>
      <c r="AQ717" s="61"/>
      <c r="AR717" s="61"/>
      <c r="AS717" s="59"/>
      <c r="AT717" s="60"/>
      <c r="AU717" s="61"/>
      <c r="AV717" s="61"/>
      <c r="AW717" s="59"/>
      <c r="AX717" s="60"/>
      <c r="AY717" s="61"/>
      <c r="AZ717" s="72"/>
      <c r="BA717" s="47"/>
      <c r="BB717" s="61"/>
      <c r="BC717" s="61"/>
      <c r="BD717" s="61"/>
      <c r="BE717" s="61"/>
      <c r="BF717" s="61"/>
      <c r="BG717" s="61"/>
      <c r="BH717" s="59"/>
      <c r="BI717" s="60"/>
      <c r="BJ717" s="61"/>
      <c r="BK717" s="72"/>
      <c r="BL717" s="49"/>
      <c r="BS717" s="9"/>
    </row>
    <row r="718" spans="1:71">
      <c r="A718" s="18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60"/>
      <c r="AN718" s="60"/>
      <c r="AO718" s="61"/>
      <c r="AP718" s="61"/>
      <c r="AQ718" s="61"/>
      <c r="AR718" s="61"/>
      <c r="AS718" s="59"/>
      <c r="AT718" s="60"/>
      <c r="AU718" s="61"/>
      <c r="AV718" s="61"/>
      <c r="AW718" s="59"/>
      <c r="AX718" s="60"/>
      <c r="AY718" s="61"/>
      <c r="AZ718" s="72"/>
      <c r="BA718" s="47"/>
      <c r="BB718" s="61"/>
      <c r="BC718" s="61"/>
      <c r="BD718" s="61"/>
      <c r="BE718" s="61"/>
      <c r="BF718" s="61"/>
      <c r="BG718" s="61"/>
      <c r="BH718" s="59"/>
      <c r="BI718" s="60"/>
      <c r="BJ718" s="61"/>
      <c r="BK718" s="72"/>
      <c r="BL718" s="49"/>
      <c r="BS718" s="9"/>
    </row>
    <row r="719" spans="1:71">
      <c r="A719" s="18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60"/>
      <c r="AN719" s="60"/>
      <c r="AO719" s="61"/>
      <c r="AP719" s="61"/>
      <c r="AQ719" s="61"/>
      <c r="AR719" s="61"/>
      <c r="AS719" s="59"/>
      <c r="AT719" s="60"/>
      <c r="AU719" s="61"/>
      <c r="AV719" s="61"/>
      <c r="AW719" s="59"/>
      <c r="AX719" s="60"/>
      <c r="AY719" s="61"/>
      <c r="AZ719" s="72"/>
      <c r="BA719" s="47"/>
      <c r="BB719" s="61"/>
      <c r="BC719" s="61"/>
      <c r="BD719" s="61"/>
      <c r="BE719" s="61"/>
      <c r="BF719" s="61"/>
      <c r="BG719" s="61"/>
      <c r="BH719" s="59"/>
      <c r="BI719" s="60"/>
      <c r="BJ719" s="61"/>
      <c r="BK719" s="72"/>
      <c r="BL719" s="49"/>
      <c r="BS719" s="9"/>
    </row>
    <row r="720" spans="1:71">
      <c r="A720" s="18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60"/>
      <c r="AN720" s="60"/>
      <c r="AO720" s="61"/>
      <c r="AP720" s="61"/>
      <c r="AQ720" s="61"/>
      <c r="AR720" s="61"/>
      <c r="AS720" s="59"/>
      <c r="AT720" s="60"/>
      <c r="AU720" s="61"/>
      <c r="AV720" s="61"/>
      <c r="AW720" s="59"/>
      <c r="AX720" s="60"/>
      <c r="AY720" s="61"/>
      <c r="AZ720" s="72"/>
      <c r="BA720" s="47"/>
      <c r="BB720" s="61"/>
      <c r="BC720" s="61"/>
      <c r="BD720" s="61"/>
      <c r="BE720" s="61"/>
      <c r="BF720" s="61"/>
      <c r="BG720" s="61"/>
      <c r="BH720" s="59"/>
      <c r="BI720" s="60"/>
      <c r="BJ720" s="61"/>
      <c r="BK720" s="72"/>
      <c r="BL720" s="49"/>
      <c r="BS720" s="9"/>
    </row>
    <row r="721" spans="1:71">
      <c r="A721" s="18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60"/>
      <c r="AN721" s="60"/>
      <c r="AO721" s="61"/>
      <c r="AP721" s="61"/>
      <c r="AQ721" s="61"/>
      <c r="AR721" s="61"/>
      <c r="AS721" s="59"/>
      <c r="AT721" s="60"/>
      <c r="AU721" s="61"/>
      <c r="AV721" s="61"/>
      <c r="AW721" s="59"/>
      <c r="AX721" s="60"/>
      <c r="AY721" s="61"/>
      <c r="AZ721" s="72"/>
      <c r="BA721" s="47"/>
      <c r="BB721" s="61"/>
      <c r="BC721" s="61"/>
      <c r="BD721" s="61"/>
      <c r="BE721" s="61"/>
      <c r="BF721" s="61"/>
      <c r="BG721" s="61"/>
      <c r="BH721" s="59"/>
      <c r="BI721" s="60"/>
      <c r="BJ721" s="61"/>
      <c r="BK721" s="72"/>
      <c r="BL721" s="49"/>
      <c r="BS721" s="9"/>
    </row>
    <row r="722" spans="1:71">
      <c r="A722" s="18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60"/>
      <c r="AN722" s="60"/>
      <c r="AO722" s="61"/>
      <c r="AP722" s="61"/>
      <c r="AQ722" s="61"/>
      <c r="AR722" s="61"/>
      <c r="AS722" s="59"/>
      <c r="AT722" s="60"/>
      <c r="AU722" s="61"/>
      <c r="AV722" s="61"/>
      <c r="AW722" s="59"/>
      <c r="AX722" s="60"/>
      <c r="AY722" s="61"/>
      <c r="AZ722" s="72"/>
      <c r="BA722" s="47"/>
      <c r="BB722" s="61"/>
      <c r="BC722" s="61"/>
      <c r="BD722" s="61"/>
      <c r="BE722" s="61"/>
      <c r="BF722" s="61"/>
      <c r="BG722" s="61"/>
      <c r="BH722" s="59"/>
      <c r="BI722" s="60"/>
      <c r="BJ722" s="61"/>
      <c r="BK722" s="72"/>
      <c r="BL722" s="49"/>
      <c r="BS722" s="9"/>
    </row>
    <row r="723" spans="1:71">
      <c r="A723" s="18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60"/>
      <c r="AN723" s="60"/>
      <c r="AO723" s="61"/>
      <c r="AP723" s="61"/>
      <c r="AQ723" s="61"/>
      <c r="AR723" s="61"/>
      <c r="AS723" s="59"/>
      <c r="AT723" s="60"/>
      <c r="AU723" s="61"/>
      <c r="AV723" s="61"/>
      <c r="AW723" s="59"/>
      <c r="AX723" s="60"/>
      <c r="AY723" s="61"/>
      <c r="AZ723" s="72"/>
      <c r="BA723" s="47"/>
      <c r="BB723" s="61"/>
      <c r="BC723" s="61"/>
      <c r="BD723" s="61"/>
      <c r="BE723" s="61"/>
      <c r="BF723" s="61"/>
      <c r="BG723" s="61"/>
      <c r="BH723" s="59"/>
      <c r="BI723" s="60"/>
      <c r="BJ723" s="61"/>
      <c r="BK723" s="72"/>
      <c r="BL723" s="49"/>
      <c r="BS723" s="9"/>
    </row>
    <row r="724" spans="1:71">
      <c r="A724" s="18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60"/>
      <c r="AN724" s="60"/>
      <c r="AO724" s="61"/>
      <c r="AP724" s="61"/>
      <c r="AQ724" s="61"/>
      <c r="AR724" s="61"/>
      <c r="AS724" s="59"/>
      <c r="AT724" s="60"/>
      <c r="AU724" s="61"/>
      <c r="AV724" s="61"/>
      <c r="AW724" s="59"/>
      <c r="AX724" s="60"/>
      <c r="AY724" s="61"/>
      <c r="AZ724" s="72"/>
      <c r="BA724" s="47"/>
      <c r="BB724" s="61"/>
      <c r="BC724" s="61"/>
      <c r="BD724" s="61"/>
      <c r="BE724" s="61"/>
      <c r="BF724" s="61"/>
      <c r="BG724" s="61"/>
      <c r="BH724" s="59"/>
      <c r="BI724" s="60"/>
      <c r="BJ724" s="61"/>
      <c r="BK724" s="72"/>
      <c r="BL724" s="49"/>
      <c r="BS724" s="9"/>
    </row>
    <row r="725" spans="1:71">
      <c r="A725" s="18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60"/>
      <c r="AN725" s="60"/>
      <c r="AO725" s="61"/>
      <c r="AP725" s="61"/>
      <c r="AQ725" s="61"/>
      <c r="AR725" s="61"/>
      <c r="AS725" s="59"/>
      <c r="AT725" s="60"/>
      <c r="AU725" s="61"/>
      <c r="AV725" s="61"/>
      <c r="AW725" s="59"/>
      <c r="AX725" s="60"/>
      <c r="AY725" s="61"/>
      <c r="AZ725" s="72"/>
      <c r="BA725" s="47"/>
      <c r="BB725" s="61"/>
      <c r="BC725" s="61"/>
      <c r="BD725" s="61"/>
      <c r="BE725" s="61"/>
      <c r="BF725" s="61"/>
      <c r="BG725" s="61"/>
      <c r="BH725" s="59"/>
      <c r="BI725" s="60"/>
      <c r="BJ725" s="61"/>
      <c r="BK725" s="72"/>
      <c r="BL725" s="49"/>
      <c r="BS725" s="9"/>
    </row>
    <row r="726" spans="1:71">
      <c r="A726" s="18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60"/>
      <c r="AN726" s="60"/>
      <c r="AO726" s="61"/>
      <c r="AP726" s="61"/>
      <c r="AQ726" s="61"/>
      <c r="AR726" s="61"/>
      <c r="AS726" s="59"/>
      <c r="AT726" s="60"/>
      <c r="AU726" s="61"/>
      <c r="AV726" s="61"/>
      <c r="AW726" s="59"/>
      <c r="AX726" s="60"/>
      <c r="AY726" s="61"/>
      <c r="AZ726" s="72"/>
      <c r="BA726" s="47"/>
      <c r="BB726" s="61"/>
      <c r="BC726" s="61"/>
      <c r="BD726" s="61"/>
      <c r="BE726" s="61"/>
      <c r="BF726" s="61"/>
      <c r="BG726" s="61"/>
      <c r="BH726" s="59"/>
      <c r="BI726" s="60"/>
      <c r="BJ726" s="61"/>
      <c r="BK726" s="72"/>
      <c r="BL726" s="49"/>
      <c r="BS726" s="9"/>
    </row>
    <row r="727" spans="1:71">
      <c r="A727" s="18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60"/>
      <c r="AN727" s="60"/>
      <c r="AO727" s="61"/>
      <c r="AP727" s="61"/>
      <c r="AQ727" s="61"/>
      <c r="AR727" s="61"/>
      <c r="AS727" s="59"/>
      <c r="AT727" s="60"/>
      <c r="AU727" s="61"/>
      <c r="AV727" s="61"/>
      <c r="AW727" s="59"/>
      <c r="AX727" s="60"/>
      <c r="AY727" s="61"/>
      <c r="AZ727" s="72"/>
      <c r="BA727" s="47"/>
      <c r="BB727" s="61"/>
      <c r="BC727" s="61"/>
      <c r="BD727" s="61"/>
      <c r="BE727" s="61"/>
      <c r="BF727" s="61"/>
      <c r="BG727" s="61"/>
      <c r="BH727" s="59"/>
      <c r="BI727" s="60"/>
      <c r="BJ727" s="61"/>
      <c r="BK727" s="72"/>
      <c r="BL727" s="49"/>
      <c r="BS727" s="9"/>
    </row>
    <row r="728" spans="1:71">
      <c r="A728" s="18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60"/>
      <c r="AN728" s="60"/>
      <c r="AO728" s="61"/>
      <c r="AP728" s="61"/>
      <c r="AQ728" s="61"/>
      <c r="AR728" s="61"/>
      <c r="AS728" s="59"/>
      <c r="AT728" s="60"/>
      <c r="AU728" s="61"/>
      <c r="AV728" s="61"/>
      <c r="AW728" s="59"/>
      <c r="AX728" s="60"/>
      <c r="AY728" s="61"/>
      <c r="AZ728" s="72"/>
      <c r="BA728" s="47"/>
      <c r="BB728" s="61"/>
      <c r="BC728" s="61"/>
      <c r="BD728" s="61"/>
      <c r="BE728" s="61"/>
      <c r="BF728" s="61"/>
      <c r="BG728" s="61"/>
      <c r="BH728" s="59"/>
      <c r="BI728" s="60"/>
      <c r="BJ728" s="61"/>
      <c r="BK728" s="72"/>
      <c r="BL728" s="49"/>
      <c r="BS728" s="9"/>
    </row>
    <row r="729" spans="1:71">
      <c r="A729" s="18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60"/>
      <c r="AN729" s="60"/>
      <c r="AO729" s="61"/>
      <c r="AP729" s="61"/>
      <c r="AQ729" s="61"/>
      <c r="AR729" s="61"/>
      <c r="AS729" s="59"/>
      <c r="AT729" s="60"/>
      <c r="AU729" s="61"/>
      <c r="AV729" s="61"/>
      <c r="AW729" s="59"/>
      <c r="AX729" s="60"/>
      <c r="AY729" s="61"/>
      <c r="AZ729" s="72"/>
      <c r="BA729" s="47"/>
      <c r="BB729" s="61"/>
      <c r="BC729" s="61"/>
      <c r="BD729" s="61"/>
      <c r="BE729" s="61"/>
      <c r="BF729" s="61"/>
      <c r="BG729" s="61"/>
      <c r="BH729" s="59"/>
      <c r="BI729" s="60"/>
      <c r="BJ729" s="61"/>
      <c r="BK729" s="72"/>
      <c r="BL729" s="49"/>
      <c r="BS729" s="9"/>
    </row>
    <row r="730" spans="1:71">
      <c r="A730" s="18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60"/>
      <c r="AN730" s="60"/>
      <c r="AO730" s="61"/>
      <c r="AP730" s="61"/>
      <c r="AQ730" s="61"/>
      <c r="AR730" s="61"/>
      <c r="AS730" s="59"/>
      <c r="AT730" s="60"/>
      <c r="AU730" s="61"/>
      <c r="AV730" s="61"/>
      <c r="AW730" s="59"/>
      <c r="AX730" s="60"/>
      <c r="AY730" s="61"/>
      <c r="AZ730" s="72"/>
      <c r="BA730" s="47"/>
      <c r="BB730" s="61"/>
      <c r="BC730" s="61"/>
      <c r="BD730" s="61"/>
      <c r="BE730" s="61"/>
      <c r="BF730" s="61"/>
      <c r="BG730" s="61"/>
      <c r="BH730" s="59"/>
      <c r="BI730" s="60"/>
      <c r="BJ730" s="61"/>
      <c r="BK730" s="72"/>
      <c r="BL730" s="49"/>
      <c r="BS730" s="9"/>
    </row>
    <row r="731" spans="1:71">
      <c r="A731" s="18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60"/>
      <c r="AN731" s="60"/>
      <c r="AO731" s="61"/>
      <c r="AP731" s="61"/>
      <c r="AQ731" s="61"/>
      <c r="AR731" s="61"/>
      <c r="AS731" s="59"/>
      <c r="AT731" s="60"/>
      <c r="AU731" s="61"/>
      <c r="AV731" s="61"/>
      <c r="AW731" s="59"/>
      <c r="AX731" s="60"/>
      <c r="AY731" s="61"/>
      <c r="AZ731" s="72"/>
      <c r="BA731" s="47"/>
      <c r="BB731" s="61"/>
      <c r="BC731" s="61"/>
      <c r="BD731" s="61"/>
      <c r="BE731" s="61"/>
      <c r="BF731" s="61"/>
      <c r="BG731" s="61"/>
      <c r="BH731" s="59"/>
      <c r="BI731" s="60"/>
      <c r="BJ731" s="61"/>
      <c r="BK731" s="72"/>
      <c r="BL731" s="49"/>
      <c r="BS731" s="9"/>
    </row>
    <row r="732" spans="1:71">
      <c r="A732" s="18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60"/>
      <c r="AN732" s="60"/>
      <c r="AO732" s="61"/>
      <c r="AP732" s="61"/>
      <c r="AQ732" s="61"/>
      <c r="AR732" s="61"/>
      <c r="AS732" s="59"/>
      <c r="AT732" s="60"/>
      <c r="AU732" s="61"/>
      <c r="AV732" s="61"/>
      <c r="AW732" s="59"/>
      <c r="AX732" s="60"/>
      <c r="AY732" s="61"/>
      <c r="AZ732" s="72"/>
      <c r="BA732" s="47"/>
      <c r="BB732" s="61"/>
      <c r="BC732" s="61"/>
      <c r="BD732" s="61"/>
      <c r="BE732" s="61"/>
      <c r="BF732" s="61"/>
      <c r="BG732" s="61"/>
      <c r="BH732" s="59"/>
      <c r="BI732" s="60"/>
      <c r="BJ732" s="61"/>
      <c r="BK732" s="72"/>
      <c r="BL732" s="49"/>
      <c r="BS732" s="9"/>
    </row>
    <row r="733" spans="1:71">
      <c r="A733" s="18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60"/>
      <c r="AN733" s="60"/>
      <c r="AO733" s="61"/>
      <c r="AP733" s="61"/>
      <c r="AQ733" s="61"/>
      <c r="AR733" s="61"/>
      <c r="AS733" s="59"/>
      <c r="AT733" s="60"/>
      <c r="AU733" s="61"/>
      <c r="AV733" s="61"/>
      <c r="AW733" s="59"/>
      <c r="AX733" s="60"/>
      <c r="AY733" s="61"/>
      <c r="AZ733" s="72"/>
      <c r="BA733" s="47"/>
      <c r="BB733" s="61"/>
      <c r="BC733" s="61"/>
      <c r="BD733" s="61"/>
      <c r="BE733" s="61"/>
      <c r="BF733" s="61"/>
      <c r="BG733" s="61"/>
      <c r="BH733" s="59"/>
      <c r="BI733" s="60"/>
      <c r="BJ733" s="61"/>
      <c r="BK733" s="72"/>
      <c r="BL733" s="49"/>
      <c r="BS733" s="9"/>
    </row>
    <row r="734" spans="1:71">
      <c r="A734" s="18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60"/>
      <c r="AN734" s="60"/>
      <c r="AO734" s="61"/>
      <c r="AP734" s="61"/>
      <c r="AQ734" s="61"/>
      <c r="AR734" s="61"/>
      <c r="AS734" s="59"/>
      <c r="AT734" s="60"/>
      <c r="AU734" s="61"/>
      <c r="AV734" s="61"/>
      <c r="AW734" s="59"/>
      <c r="AX734" s="60"/>
      <c r="AY734" s="61"/>
      <c r="AZ734" s="72"/>
      <c r="BA734" s="47"/>
      <c r="BB734" s="61"/>
      <c r="BC734" s="61"/>
      <c r="BD734" s="61"/>
      <c r="BE734" s="61"/>
      <c r="BF734" s="61"/>
      <c r="BG734" s="61"/>
      <c r="BH734" s="59"/>
      <c r="BI734" s="60"/>
      <c r="BJ734" s="61"/>
      <c r="BK734" s="72"/>
      <c r="BL734" s="49"/>
      <c r="BS734" s="9"/>
    </row>
    <row r="735" spans="1:71">
      <c r="A735" s="18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60"/>
      <c r="AN735" s="60"/>
      <c r="AO735" s="61"/>
      <c r="AP735" s="61"/>
      <c r="AQ735" s="61"/>
      <c r="AR735" s="61"/>
      <c r="AS735" s="59"/>
      <c r="AT735" s="60"/>
      <c r="AU735" s="61"/>
      <c r="AV735" s="61"/>
      <c r="AW735" s="59"/>
      <c r="AX735" s="60"/>
      <c r="AY735" s="61"/>
      <c r="AZ735" s="72"/>
      <c r="BA735" s="47"/>
      <c r="BB735" s="61"/>
      <c r="BC735" s="61"/>
      <c r="BD735" s="61"/>
      <c r="BE735" s="61"/>
      <c r="BF735" s="61"/>
      <c r="BG735" s="61"/>
      <c r="BH735" s="59"/>
      <c r="BI735" s="60"/>
      <c r="BJ735" s="61"/>
      <c r="BK735" s="72"/>
      <c r="BL735" s="49"/>
      <c r="BS735" s="9"/>
    </row>
    <row r="736" spans="1:71">
      <c r="A736" s="18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60"/>
      <c r="AN736" s="60"/>
      <c r="AO736" s="61"/>
      <c r="AP736" s="61"/>
      <c r="AQ736" s="61"/>
      <c r="AR736" s="61"/>
      <c r="AS736" s="59"/>
      <c r="AT736" s="60"/>
      <c r="AU736" s="61"/>
      <c r="AV736" s="61"/>
      <c r="AW736" s="59"/>
      <c r="AX736" s="60"/>
      <c r="AY736" s="61"/>
      <c r="AZ736" s="72"/>
      <c r="BA736" s="47"/>
      <c r="BB736" s="61"/>
      <c r="BC736" s="61"/>
      <c r="BD736" s="61"/>
      <c r="BE736" s="61"/>
      <c r="BF736" s="61"/>
      <c r="BG736" s="61"/>
      <c r="BH736" s="59"/>
      <c r="BI736" s="60"/>
      <c r="BJ736" s="61"/>
      <c r="BK736" s="72"/>
      <c r="BL736" s="49"/>
      <c r="BS736" s="9"/>
    </row>
    <row r="737" spans="1:71">
      <c r="A737" s="18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60"/>
      <c r="AN737" s="60"/>
      <c r="AO737" s="61"/>
      <c r="AP737" s="61"/>
      <c r="AQ737" s="61"/>
      <c r="AR737" s="61"/>
      <c r="AS737" s="59"/>
      <c r="AT737" s="60"/>
      <c r="AU737" s="61"/>
      <c r="AV737" s="61"/>
      <c r="AW737" s="59"/>
      <c r="AX737" s="60"/>
      <c r="AY737" s="61"/>
      <c r="AZ737" s="72"/>
      <c r="BA737" s="47"/>
      <c r="BB737" s="61"/>
      <c r="BC737" s="61"/>
      <c r="BD737" s="61"/>
      <c r="BE737" s="61"/>
      <c r="BF737" s="61"/>
      <c r="BG737" s="61"/>
      <c r="BH737" s="59"/>
      <c r="BI737" s="60"/>
      <c r="BJ737" s="61"/>
      <c r="BK737" s="72"/>
      <c r="BL737" s="49"/>
      <c r="BS737" s="9"/>
    </row>
    <row r="738" spans="1:71">
      <c r="A738" s="18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60"/>
      <c r="AN738" s="60"/>
      <c r="AO738" s="61"/>
      <c r="AP738" s="61"/>
      <c r="AQ738" s="61"/>
      <c r="AR738" s="61"/>
      <c r="AS738" s="59"/>
      <c r="AT738" s="60"/>
      <c r="AU738" s="61"/>
      <c r="AV738" s="61"/>
      <c r="AW738" s="59"/>
      <c r="AX738" s="60"/>
      <c r="AY738" s="61"/>
      <c r="AZ738" s="72"/>
      <c r="BA738" s="47"/>
      <c r="BB738" s="61"/>
      <c r="BC738" s="61"/>
      <c r="BD738" s="61"/>
      <c r="BE738" s="61"/>
      <c r="BF738" s="61"/>
      <c r="BG738" s="61"/>
      <c r="BH738" s="59"/>
      <c r="BI738" s="60"/>
      <c r="BJ738" s="61"/>
      <c r="BK738" s="72"/>
      <c r="BL738" s="49"/>
      <c r="BS738" s="9"/>
    </row>
    <row r="739" spans="1:71">
      <c r="A739" s="18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60"/>
      <c r="AN739" s="60"/>
      <c r="AO739" s="61"/>
      <c r="AP739" s="61"/>
      <c r="AQ739" s="61"/>
      <c r="AR739" s="61"/>
      <c r="AS739" s="59"/>
      <c r="AT739" s="60"/>
      <c r="AU739" s="61"/>
      <c r="AV739" s="61"/>
      <c r="AW739" s="59"/>
      <c r="AX739" s="60"/>
      <c r="AY739" s="61"/>
      <c r="AZ739" s="72"/>
      <c r="BA739" s="47"/>
      <c r="BB739" s="61"/>
      <c r="BC739" s="61"/>
      <c r="BD739" s="61"/>
      <c r="BE739" s="61"/>
      <c r="BF739" s="61"/>
      <c r="BG739" s="61"/>
      <c r="BH739" s="59"/>
      <c r="BI739" s="60"/>
      <c r="BJ739" s="61"/>
      <c r="BK739" s="72"/>
      <c r="BL739" s="49"/>
      <c r="BS739" s="9"/>
    </row>
    <row r="740" spans="1:71">
      <c r="A740" s="18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60"/>
      <c r="AN740" s="60"/>
      <c r="AO740" s="61"/>
      <c r="AP740" s="61"/>
      <c r="AQ740" s="61"/>
      <c r="AR740" s="61"/>
      <c r="AS740" s="59"/>
      <c r="AT740" s="60"/>
      <c r="AU740" s="61"/>
      <c r="AV740" s="61"/>
      <c r="AW740" s="59"/>
      <c r="AX740" s="60"/>
      <c r="AY740" s="61"/>
      <c r="AZ740" s="72"/>
      <c r="BA740" s="47"/>
      <c r="BB740" s="61"/>
      <c r="BC740" s="61"/>
      <c r="BD740" s="61"/>
      <c r="BE740" s="61"/>
      <c r="BF740" s="61"/>
      <c r="BG740" s="61"/>
      <c r="BH740" s="59"/>
      <c r="BI740" s="60"/>
      <c r="BJ740" s="61"/>
      <c r="BK740" s="72"/>
      <c r="BL740" s="49"/>
      <c r="BS740" s="9"/>
    </row>
    <row r="741" spans="1:71">
      <c r="A741" s="18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60"/>
      <c r="AN741" s="60"/>
      <c r="AO741" s="61"/>
      <c r="AP741" s="61"/>
      <c r="AQ741" s="61"/>
      <c r="AR741" s="61"/>
      <c r="AS741" s="59"/>
      <c r="AT741" s="60"/>
      <c r="AU741" s="61"/>
      <c r="AV741" s="61"/>
      <c r="AW741" s="59"/>
      <c r="AX741" s="60"/>
      <c r="AY741" s="61"/>
      <c r="AZ741" s="72"/>
      <c r="BA741" s="47"/>
      <c r="BB741" s="61"/>
      <c r="BC741" s="61"/>
      <c r="BD741" s="61"/>
      <c r="BE741" s="61"/>
      <c r="BF741" s="61"/>
      <c r="BG741" s="61"/>
      <c r="BH741" s="59"/>
      <c r="BI741" s="60"/>
      <c r="BJ741" s="61"/>
      <c r="BK741" s="72"/>
      <c r="BL741" s="49"/>
      <c r="BS741" s="9"/>
    </row>
    <row r="742" spans="1:71">
      <c r="A742" s="18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60"/>
      <c r="AN742" s="60"/>
      <c r="AO742" s="61"/>
      <c r="AP742" s="61"/>
      <c r="AQ742" s="61"/>
      <c r="AR742" s="61"/>
      <c r="AS742" s="59"/>
      <c r="AT742" s="60"/>
      <c r="AU742" s="61"/>
      <c r="AV742" s="61"/>
      <c r="AW742" s="59"/>
      <c r="AX742" s="60"/>
      <c r="AY742" s="61"/>
      <c r="AZ742" s="72"/>
      <c r="BA742" s="47"/>
      <c r="BB742" s="61"/>
      <c r="BC742" s="61"/>
      <c r="BD742" s="61"/>
      <c r="BE742" s="61"/>
      <c r="BF742" s="61"/>
      <c r="BG742" s="61"/>
      <c r="BH742" s="59"/>
      <c r="BI742" s="60"/>
      <c r="BJ742" s="61"/>
      <c r="BK742" s="72"/>
      <c r="BL742" s="49"/>
      <c r="BS742" s="9"/>
    </row>
    <row r="743" spans="1:71">
      <c r="A743" s="18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60"/>
      <c r="AN743" s="60"/>
      <c r="AO743" s="61"/>
      <c r="AP743" s="61"/>
      <c r="AQ743" s="61"/>
      <c r="AR743" s="61"/>
      <c r="AS743" s="59"/>
      <c r="AT743" s="60"/>
      <c r="AU743" s="61"/>
      <c r="AV743" s="61"/>
      <c r="AW743" s="59"/>
      <c r="AX743" s="60"/>
      <c r="AY743" s="61"/>
      <c r="AZ743" s="72"/>
      <c r="BA743" s="47"/>
      <c r="BB743" s="61"/>
      <c r="BC743" s="61"/>
      <c r="BD743" s="61"/>
      <c r="BE743" s="61"/>
      <c r="BF743" s="61"/>
      <c r="BG743" s="61"/>
      <c r="BH743" s="59"/>
      <c r="BI743" s="60"/>
      <c r="BJ743" s="61"/>
      <c r="BK743" s="72"/>
      <c r="BL743" s="49"/>
      <c r="BS743" s="9"/>
    </row>
    <row r="744" spans="1:71">
      <c r="A744" s="18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60"/>
      <c r="AN744" s="60"/>
      <c r="AO744" s="61"/>
      <c r="AP744" s="61"/>
      <c r="AQ744" s="61"/>
      <c r="AR744" s="61"/>
      <c r="AS744" s="59"/>
      <c r="AT744" s="60"/>
      <c r="AU744" s="61"/>
      <c r="AV744" s="61"/>
      <c r="AW744" s="59"/>
      <c r="AX744" s="60"/>
      <c r="AY744" s="61"/>
      <c r="AZ744" s="72"/>
      <c r="BA744" s="47"/>
      <c r="BB744" s="61"/>
      <c r="BC744" s="61"/>
      <c r="BD744" s="61"/>
      <c r="BE744" s="61"/>
      <c r="BF744" s="61"/>
      <c r="BG744" s="61"/>
      <c r="BH744" s="59"/>
      <c r="BI744" s="60"/>
      <c r="BJ744" s="61"/>
      <c r="BK744" s="72"/>
      <c r="BL744" s="49"/>
      <c r="BS744" s="9"/>
    </row>
    <row r="745" spans="1:71">
      <c r="A745" s="18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60"/>
      <c r="AN745" s="60"/>
      <c r="AO745" s="61"/>
      <c r="AP745" s="61"/>
      <c r="AQ745" s="61"/>
      <c r="AR745" s="61"/>
      <c r="AS745" s="59"/>
      <c r="AT745" s="60"/>
      <c r="AU745" s="61"/>
      <c r="AV745" s="61"/>
      <c r="AW745" s="59"/>
      <c r="AX745" s="60"/>
      <c r="AY745" s="61"/>
      <c r="AZ745" s="72"/>
      <c r="BA745" s="47"/>
      <c r="BB745" s="61"/>
      <c r="BC745" s="61"/>
      <c r="BD745" s="61"/>
      <c r="BE745" s="61"/>
      <c r="BF745" s="61"/>
      <c r="BG745" s="61"/>
      <c r="BH745" s="59"/>
      <c r="BI745" s="60"/>
      <c r="BJ745" s="61"/>
      <c r="BK745" s="72"/>
      <c r="BL745" s="49"/>
      <c r="BS745" s="9"/>
    </row>
    <row r="746" spans="1:71">
      <c r="A746" s="18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60"/>
      <c r="AN746" s="60"/>
      <c r="AO746" s="61"/>
      <c r="AP746" s="61"/>
      <c r="AQ746" s="61"/>
      <c r="AR746" s="61"/>
      <c r="AS746" s="59"/>
      <c r="AT746" s="60"/>
      <c r="AU746" s="61"/>
      <c r="AV746" s="61"/>
      <c r="AW746" s="59"/>
      <c r="AX746" s="60"/>
      <c r="AY746" s="61"/>
      <c r="AZ746" s="72"/>
      <c r="BA746" s="47"/>
      <c r="BB746" s="61"/>
      <c r="BC746" s="61"/>
      <c r="BD746" s="61"/>
      <c r="BE746" s="61"/>
      <c r="BF746" s="61"/>
      <c r="BG746" s="61"/>
      <c r="BH746" s="59"/>
      <c r="BI746" s="60"/>
      <c r="BJ746" s="61"/>
      <c r="BK746" s="72"/>
      <c r="BL746" s="49"/>
      <c r="BS746" s="9"/>
    </row>
    <row r="747" spans="1:71">
      <c r="A747" s="18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60"/>
      <c r="AN747" s="60"/>
      <c r="AO747" s="61"/>
      <c r="AP747" s="61"/>
      <c r="AQ747" s="61"/>
      <c r="AR747" s="61"/>
      <c r="AS747" s="59"/>
      <c r="AT747" s="60"/>
      <c r="AU747" s="61"/>
      <c r="AV747" s="61"/>
      <c r="AW747" s="59"/>
      <c r="AX747" s="60"/>
      <c r="AY747" s="61"/>
      <c r="AZ747" s="72"/>
      <c r="BA747" s="47"/>
      <c r="BB747" s="61"/>
      <c r="BC747" s="61"/>
      <c r="BD747" s="61"/>
      <c r="BE747" s="61"/>
      <c r="BF747" s="61"/>
      <c r="BG747" s="61"/>
      <c r="BH747" s="59"/>
      <c r="BI747" s="60"/>
      <c r="BJ747" s="61"/>
      <c r="BK747" s="72"/>
      <c r="BL747" s="49"/>
      <c r="BS747" s="9"/>
    </row>
    <row r="748" spans="1:71">
      <c r="A748" s="18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60"/>
      <c r="AN748" s="60"/>
      <c r="AO748" s="61"/>
      <c r="AP748" s="61"/>
      <c r="AQ748" s="61"/>
      <c r="AR748" s="61"/>
      <c r="AS748" s="59"/>
      <c r="AT748" s="60"/>
      <c r="AU748" s="61"/>
      <c r="AV748" s="61"/>
      <c r="AW748" s="59"/>
      <c r="AX748" s="60"/>
      <c r="AY748" s="61"/>
      <c r="AZ748" s="72"/>
      <c r="BA748" s="47"/>
      <c r="BB748" s="61"/>
      <c r="BC748" s="61"/>
      <c r="BD748" s="61"/>
      <c r="BE748" s="61"/>
      <c r="BF748" s="61"/>
      <c r="BG748" s="61"/>
      <c r="BH748" s="59"/>
      <c r="BI748" s="60"/>
      <c r="BJ748" s="61"/>
      <c r="BK748" s="72"/>
      <c r="BL748" s="49"/>
      <c r="BS748" s="9"/>
    </row>
    <row r="749" spans="1:71">
      <c r="A749" s="18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60"/>
      <c r="AN749" s="60"/>
      <c r="AO749" s="61"/>
      <c r="AP749" s="61"/>
      <c r="AQ749" s="61"/>
      <c r="AR749" s="61"/>
      <c r="AS749" s="59"/>
      <c r="AT749" s="60"/>
      <c r="AU749" s="61"/>
      <c r="AV749" s="61"/>
      <c r="AW749" s="59"/>
      <c r="AX749" s="60"/>
      <c r="AY749" s="61"/>
      <c r="AZ749" s="72"/>
      <c r="BA749" s="47"/>
      <c r="BB749" s="61"/>
      <c r="BC749" s="61"/>
      <c r="BD749" s="61"/>
      <c r="BE749" s="61"/>
      <c r="BF749" s="61"/>
      <c r="BG749" s="61"/>
      <c r="BH749" s="59"/>
      <c r="BI749" s="60"/>
      <c r="BJ749" s="61"/>
      <c r="BK749" s="72"/>
      <c r="BL749" s="49"/>
      <c r="BS749" s="9"/>
    </row>
    <row r="750" spans="1:71">
      <c r="A750" s="18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60"/>
      <c r="AN750" s="60"/>
      <c r="AO750" s="61"/>
      <c r="AP750" s="61"/>
      <c r="AQ750" s="61"/>
      <c r="AR750" s="61"/>
      <c r="AS750" s="59"/>
      <c r="AT750" s="60"/>
      <c r="AU750" s="61"/>
      <c r="AV750" s="61"/>
      <c r="AW750" s="59"/>
      <c r="AX750" s="60"/>
      <c r="AY750" s="61"/>
      <c r="AZ750" s="72"/>
      <c r="BA750" s="47"/>
      <c r="BB750" s="61"/>
      <c r="BC750" s="61"/>
      <c r="BD750" s="61"/>
      <c r="BE750" s="61"/>
      <c r="BF750" s="61"/>
      <c r="BG750" s="61"/>
      <c r="BH750" s="59"/>
      <c r="BI750" s="60"/>
      <c r="BJ750" s="61"/>
      <c r="BK750" s="72"/>
      <c r="BL750" s="49"/>
      <c r="BS750" s="9"/>
    </row>
    <row r="751" spans="1:71">
      <c r="A751" s="18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60"/>
      <c r="AN751" s="60"/>
      <c r="AO751" s="61"/>
      <c r="AP751" s="61"/>
      <c r="AQ751" s="61"/>
      <c r="AR751" s="61"/>
      <c r="AS751" s="59"/>
      <c r="AT751" s="60"/>
      <c r="AU751" s="61"/>
      <c r="AV751" s="61"/>
      <c r="AW751" s="59"/>
      <c r="AX751" s="60"/>
      <c r="AY751" s="61"/>
      <c r="AZ751" s="72"/>
      <c r="BA751" s="47"/>
      <c r="BB751" s="61"/>
      <c r="BC751" s="61"/>
      <c r="BD751" s="61"/>
      <c r="BE751" s="61"/>
      <c r="BF751" s="61"/>
      <c r="BG751" s="61"/>
      <c r="BH751" s="59"/>
      <c r="BI751" s="60"/>
      <c r="BJ751" s="61"/>
      <c r="BK751" s="72"/>
      <c r="BL751" s="49"/>
      <c r="BS751" s="9"/>
    </row>
    <row r="752" spans="1:71">
      <c r="A752" s="18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60"/>
      <c r="AN752" s="60"/>
      <c r="AO752" s="61"/>
      <c r="AP752" s="61"/>
      <c r="AQ752" s="61"/>
      <c r="AR752" s="61"/>
      <c r="AS752" s="59"/>
      <c r="AT752" s="60"/>
      <c r="AU752" s="61"/>
      <c r="AV752" s="61"/>
      <c r="AW752" s="59"/>
      <c r="AX752" s="60"/>
      <c r="AY752" s="61"/>
      <c r="AZ752" s="72"/>
      <c r="BA752" s="47"/>
      <c r="BB752" s="61"/>
      <c r="BC752" s="61"/>
      <c r="BD752" s="61"/>
      <c r="BE752" s="61"/>
      <c r="BF752" s="61"/>
      <c r="BG752" s="61"/>
      <c r="BH752" s="59"/>
      <c r="BI752" s="60"/>
      <c r="BJ752" s="61"/>
      <c r="BK752" s="72"/>
      <c r="BL752" s="49"/>
      <c r="BS752" s="9"/>
    </row>
    <row r="753" spans="1:71">
      <c r="A753" s="18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60"/>
      <c r="AN753" s="60"/>
      <c r="AO753" s="61"/>
      <c r="AP753" s="61"/>
      <c r="AQ753" s="61"/>
      <c r="AR753" s="61"/>
      <c r="AS753" s="59"/>
      <c r="AT753" s="60"/>
      <c r="AU753" s="61"/>
      <c r="AV753" s="61"/>
      <c r="AW753" s="59"/>
      <c r="AX753" s="60"/>
      <c r="AY753" s="61"/>
      <c r="AZ753" s="72"/>
      <c r="BA753" s="47"/>
      <c r="BB753" s="61"/>
      <c r="BC753" s="61"/>
      <c r="BD753" s="61"/>
      <c r="BE753" s="61"/>
      <c r="BF753" s="61"/>
      <c r="BG753" s="61"/>
      <c r="BH753" s="59"/>
      <c r="BI753" s="60"/>
      <c r="BJ753" s="61"/>
      <c r="BK753" s="72"/>
      <c r="BL753" s="49"/>
      <c r="BS753" s="9"/>
    </row>
    <row r="754" spans="1:71">
      <c r="A754" s="18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60"/>
      <c r="AN754" s="60"/>
      <c r="AO754" s="61"/>
      <c r="AP754" s="61"/>
      <c r="AQ754" s="61"/>
      <c r="AR754" s="61"/>
      <c r="AS754" s="59"/>
      <c r="AT754" s="60"/>
      <c r="AU754" s="61"/>
      <c r="AV754" s="61"/>
      <c r="AW754" s="59"/>
      <c r="AX754" s="60"/>
      <c r="AY754" s="61"/>
      <c r="AZ754" s="72"/>
      <c r="BA754" s="47"/>
      <c r="BB754" s="61"/>
      <c r="BC754" s="61"/>
      <c r="BD754" s="61"/>
      <c r="BE754" s="61"/>
      <c r="BF754" s="61"/>
      <c r="BG754" s="61"/>
      <c r="BH754" s="59"/>
      <c r="BI754" s="60"/>
      <c r="BJ754" s="61"/>
      <c r="BK754" s="72"/>
      <c r="BL754" s="49"/>
      <c r="BS754" s="9"/>
    </row>
    <row r="755" spans="1:71">
      <c r="A755" s="18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60"/>
      <c r="AN755" s="60"/>
      <c r="AO755" s="61"/>
      <c r="AP755" s="61"/>
      <c r="AQ755" s="61"/>
      <c r="AR755" s="61"/>
      <c r="AS755" s="59"/>
      <c r="AT755" s="60"/>
      <c r="AU755" s="61"/>
      <c r="AV755" s="61"/>
      <c r="AW755" s="59"/>
      <c r="AX755" s="60"/>
      <c r="AY755" s="61"/>
      <c r="AZ755" s="72"/>
      <c r="BA755" s="47"/>
      <c r="BB755" s="61"/>
      <c r="BC755" s="61"/>
      <c r="BD755" s="61"/>
      <c r="BE755" s="61"/>
      <c r="BF755" s="61"/>
      <c r="BG755" s="61"/>
      <c r="BH755" s="59"/>
      <c r="BI755" s="60"/>
      <c r="BJ755" s="61"/>
      <c r="BK755" s="72"/>
      <c r="BL755" s="49"/>
      <c r="BS755" s="9"/>
    </row>
    <row r="756" spans="1:71">
      <c r="A756" s="18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60"/>
      <c r="AN756" s="60"/>
      <c r="AO756" s="61"/>
      <c r="AP756" s="61"/>
      <c r="AQ756" s="61"/>
      <c r="AR756" s="61"/>
      <c r="AS756" s="59"/>
      <c r="AT756" s="60"/>
      <c r="AU756" s="61"/>
      <c r="AV756" s="61"/>
      <c r="AW756" s="59"/>
      <c r="AX756" s="60"/>
      <c r="AY756" s="61"/>
      <c r="AZ756" s="72"/>
      <c r="BA756" s="47"/>
      <c r="BB756" s="61"/>
      <c r="BC756" s="61"/>
      <c r="BD756" s="61"/>
      <c r="BE756" s="61"/>
      <c r="BF756" s="61"/>
      <c r="BG756" s="61"/>
      <c r="BH756" s="59"/>
      <c r="BI756" s="60"/>
      <c r="BJ756" s="61"/>
      <c r="BK756" s="72"/>
      <c r="BL756" s="49"/>
      <c r="BS756" s="9"/>
    </row>
    <row r="757" spans="1:71">
      <c r="A757" s="18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60"/>
      <c r="AN757" s="60"/>
      <c r="AO757" s="61"/>
      <c r="AP757" s="61"/>
      <c r="AQ757" s="61"/>
      <c r="AR757" s="61"/>
      <c r="AS757" s="59"/>
      <c r="AT757" s="60"/>
      <c r="AU757" s="61"/>
      <c r="AV757" s="61"/>
      <c r="AW757" s="59"/>
      <c r="AX757" s="60"/>
      <c r="AY757" s="61"/>
      <c r="AZ757" s="72"/>
      <c r="BA757" s="47"/>
      <c r="BB757" s="61"/>
      <c r="BC757" s="61"/>
      <c r="BD757" s="61"/>
      <c r="BE757" s="61"/>
      <c r="BF757" s="61"/>
      <c r="BG757" s="61"/>
      <c r="BH757" s="59"/>
      <c r="BI757" s="60"/>
      <c r="BJ757" s="61"/>
      <c r="BK757" s="72"/>
      <c r="BL757" s="49"/>
      <c r="BS757" s="9"/>
    </row>
    <row r="758" spans="1:71">
      <c r="A758" s="18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60"/>
      <c r="AN758" s="60"/>
      <c r="AO758" s="61"/>
      <c r="AP758" s="61"/>
      <c r="AQ758" s="61"/>
      <c r="AR758" s="61"/>
      <c r="AS758" s="59"/>
      <c r="AT758" s="60"/>
      <c r="AU758" s="61"/>
      <c r="AV758" s="61"/>
      <c r="AW758" s="59"/>
      <c r="AX758" s="60"/>
      <c r="AY758" s="61"/>
      <c r="AZ758" s="72"/>
      <c r="BA758" s="47"/>
      <c r="BB758" s="61"/>
      <c r="BC758" s="61"/>
      <c r="BD758" s="61"/>
      <c r="BE758" s="61"/>
      <c r="BF758" s="61"/>
      <c r="BG758" s="61"/>
      <c r="BH758" s="59"/>
      <c r="BI758" s="60"/>
      <c r="BJ758" s="61"/>
      <c r="BK758" s="72"/>
      <c r="BL758" s="49"/>
      <c r="BS758" s="9"/>
    </row>
    <row r="759" spans="1:71">
      <c r="A759" s="18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60"/>
      <c r="AN759" s="60"/>
      <c r="AO759" s="61"/>
      <c r="AP759" s="61"/>
      <c r="AQ759" s="61"/>
      <c r="AR759" s="61"/>
      <c r="AS759" s="59"/>
      <c r="AT759" s="60"/>
      <c r="AU759" s="61"/>
      <c r="AV759" s="61"/>
      <c r="AW759" s="59"/>
      <c r="AX759" s="60"/>
      <c r="AY759" s="61"/>
      <c r="AZ759" s="72"/>
      <c r="BA759" s="47"/>
      <c r="BB759" s="61"/>
      <c r="BC759" s="61"/>
      <c r="BD759" s="61"/>
      <c r="BE759" s="61"/>
      <c r="BF759" s="61"/>
      <c r="BG759" s="61"/>
      <c r="BH759" s="59"/>
      <c r="BI759" s="60"/>
      <c r="BJ759" s="61"/>
      <c r="BK759" s="72"/>
      <c r="BL759" s="49"/>
      <c r="BS759" s="9"/>
    </row>
    <row r="760" spans="1:71">
      <c r="A760" s="18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60"/>
      <c r="AN760" s="60"/>
      <c r="AO760" s="61"/>
      <c r="AP760" s="61"/>
      <c r="AQ760" s="61"/>
      <c r="AR760" s="61"/>
      <c r="AS760" s="59"/>
      <c r="AT760" s="60"/>
      <c r="AU760" s="61"/>
      <c r="AV760" s="61"/>
      <c r="AW760" s="59"/>
      <c r="AX760" s="60"/>
      <c r="AY760" s="61"/>
      <c r="AZ760" s="72"/>
      <c r="BA760" s="47"/>
      <c r="BB760" s="61"/>
      <c r="BC760" s="61"/>
      <c r="BD760" s="61"/>
      <c r="BE760" s="61"/>
      <c r="BF760" s="61"/>
      <c r="BG760" s="61"/>
      <c r="BH760" s="59"/>
      <c r="BI760" s="60"/>
      <c r="BJ760" s="61"/>
      <c r="BK760" s="72"/>
      <c r="BL760" s="49"/>
      <c r="BS760" s="9"/>
    </row>
    <row r="761" spans="1:71">
      <c r="A761" s="18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60"/>
      <c r="AN761" s="60"/>
      <c r="AO761" s="61"/>
      <c r="AP761" s="61"/>
      <c r="AQ761" s="61"/>
      <c r="AR761" s="61"/>
      <c r="AS761" s="59"/>
      <c r="AT761" s="60"/>
      <c r="AU761" s="61"/>
      <c r="AV761" s="61"/>
      <c r="AW761" s="59"/>
      <c r="AX761" s="60"/>
      <c r="AY761" s="61"/>
      <c r="AZ761" s="72"/>
      <c r="BA761" s="47"/>
      <c r="BB761" s="61"/>
      <c r="BC761" s="61"/>
      <c r="BD761" s="61"/>
      <c r="BE761" s="61"/>
      <c r="BF761" s="61"/>
      <c r="BG761" s="61"/>
      <c r="BH761" s="59"/>
      <c r="BI761" s="60"/>
      <c r="BJ761" s="61"/>
      <c r="BK761" s="72"/>
      <c r="BL761" s="49"/>
      <c r="BS761" s="9"/>
    </row>
    <row r="762" spans="1:71">
      <c r="A762" s="18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60"/>
      <c r="AN762" s="60"/>
      <c r="AO762" s="61"/>
      <c r="AP762" s="61"/>
      <c r="AQ762" s="61"/>
      <c r="AR762" s="61"/>
      <c r="AS762" s="59"/>
      <c r="AT762" s="60"/>
      <c r="AU762" s="61"/>
      <c r="AV762" s="61"/>
      <c r="AW762" s="59"/>
      <c r="AX762" s="60"/>
      <c r="AY762" s="61"/>
      <c r="AZ762" s="72"/>
      <c r="BA762" s="47"/>
      <c r="BB762" s="61"/>
      <c r="BC762" s="61"/>
      <c r="BD762" s="61"/>
      <c r="BE762" s="61"/>
      <c r="BF762" s="61"/>
      <c r="BG762" s="61"/>
      <c r="BH762" s="59"/>
      <c r="BI762" s="60"/>
      <c r="BJ762" s="61"/>
      <c r="BK762" s="72"/>
      <c r="BL762" s="49"/>
      <c r="BS762" s="9"/>
    </row>
    <row r="763" spans="1:71">
      <c r="A763" s="18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60"/>
      <c r="AN763" s="60"/>
      <c r="AO763" s="61"/>
      <c r="AP763" s="61"/>
      <c r="AQ763" s="61"/>
      <c r="AR763" s="61"/>
      <c r="AS763" s="59"/>
      <c r="AT763" s="60"/>
      <c r="AU763" s="61"/>
      <c r="AV763" s="61"/>
      <c r="AW763" s="59"/>
      <c r="AX763" s="60"/>
      <c r="AY763" s="61"/>
      <c r="AZ763" s="72"/>
      <c r="BA763" s="47"/>
      <c r="BB763" s="61"/>
      <c r="BC763" s="61"/>
      <c r="BD763" s="61"/>
      <c r="BE763" s="61"/>
      <c r="BF763" s="61"/>
      <c r="BG763" s="61"/>
      <c r="BH763" s="59"/>
      <c r="BI763" s="60"/>
      <c r="BJ763" s="61"/>
      <c r="BK763" s="72"/>
      <c r="BL763" s="49"/>
      <c r="BS763" s="9"/>
    </row>
    <row r="764" spans="1:71">
      <c r="A764" s="18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60"/>
      <c r="AN764" s="60"/>
      <c r="AO764" s="61"/>
      <c r="AP764" s="61"/>
      <c r="AQ764" s="61"/>
      <c r="AR764" s="61"/>
      <c r="AS764" s="59"/>
      <c r="AT764" s="60"/>
      <c r="AU764" s="61"/>
      <c r="AV764" s="61"/>
      <c r="AW764" s="59"/>
      <c r="AX764" s="60"/>
      <c r="AY764" s="61"/>
      <c r="AZ764" s="72"/>
      <c r="BA764" s="47"/>
      <c r="BB764" s="61"/>
      <c r="BC764" s="61"/>
      <c r="BD764" s="61"/>
      <c r="BE764" s="61"/>
      <c r="BF764" s="61"/>
      <c r="BG764" s="61"/>
      <c r="BH764" s="59"/>
      <c r="BI764" s="60"/>
      <c r="BJ764" s="61"/>
      <c r="BK764" s="72"/>
      <c r="BL764" s="49"/>
      <c r="BS764" s="9"/>
    </row>
    <row r="765" spans="1:71">
      <c r="A765" s="18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60"/>
      <c r="AN765" s="60"/>
      <c r="AO765" s="61"/>
      <c r="AP765" s="61"/>
      <c r="AQ765" s="61"/>
      <c r="AR765" s="61"/>
      <c r="AS765" s="59"/>
      <c r="AT765" s="60"/>
      <c r="AU765" s="61"/>
      <c r="AV765" s="61"/>
      <c r="AW765" s="59"/>
      <c r="AX765" s="60"/>
      <c r="AY765" s="61"/>
      <c r="AZ765" s="72"/>
      <c r="BA765" s="47"/>
      <c r="BB765" s="61"/>
      <c r="BC765" s="61"/>
      <c r="BD765" s="61"/>
      <c r="BE765" s="61"/>
      <c r="BF765" s="61"/>
      <c r="BG765" s="61"/>
      <c r="BH765" s="59"/>
      <c r="BI765" s="60"/>
      <c r="BJ765" s="61"/>
      <c r="BK765" s="72"/>
      <c r="BL765" s="49"/>
      <c r="BS765" s="9"/>
    </row>
    <row r="766" spans="1:71">
      <c r="A766" s="18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60"/>
      <c r="AN766" s="60"/>
      <c r="AO766" s="61"/>
      <c r="AP766" s="61"/>
      <c r="AQ766" s="61"/>
      <c r="AR766" s="61"/>
      <c r="AS766" s="59"/>
      <c r="AT766" s="60"/>
      <c r="AU766" s="61"/>
      <c r="AV766" s="61"/>
      <c r="AW766" s="59"/>
      <c r="AX766" s="60"/>
      <c r="AY766" s="61"/>
      <c r="AZ766" s="72"/>
      <c r="BA766" s="47"/>
      <c r="BB766" s="61"/>
      <c r="BC766" s="61"/>
      <c r="BD766" s="61"/>
      <c r="BE766" s="61"/>
      <c r="BF766" s="61"/>
      <c r="BG766" s="61"/>
      <c r="BH766" s="59"/>
      <c r="BI766" s="60"/>
      <c r="BJ766" s="61"/>
      <c r="BK766" s="72"/>
      <c r="BL766" s="49"/>
      <c r="BS766" s="9"/>
    </row>
    <row r="767" spans="1:71">
      <c r="A767" s="18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60"/>
      <c r="AN767" s="60"/>
      <c r="AO767" s="61"/>
      <c r="AP767" s="61"/>
      <c r="AQ767" s="61"/>
      <c r="AR767" s="61"/>
      <c r="AS767" s="59"/>
      <c r="AT767" s="60"/>
      <c r="AU767" s="61"/>
      <c r="AV767" s="61"/>
      <c r="AW767" s="59"/>
      <c r="AX767" s="60"/>
      <c r="AY767" s="61"/>
      <c r="AZ767" s="72"/>
      <c r="BA767" s="47"/>
      <c r="BB767" s="61"/>
      <c r="BC767" s="61"/>
      <c r="BD767" s="61"/>
      <c r="BE767" s="61"/>
      <c r="BF767" s="61"/>
      <c r="BG767" s="61"/>
      <c r="BH767" s="59"/>
      <c r="BI767" s="60"/>
      <c r="BJ767" s="61"/>
      <c r="BK767" s="72"/>
      <c r="BL767" s="49"/>
      <c r="BS767" s="9"/>
    </row>
    <row r="768" spans="1:71">
      <c r="A768" s="18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60"/>
      <c r="AN768" s="60"/>
      <c r="AO768" s="61"/>
      <c r="AP768" s="61"/>
      <c r="AQ768" s="61"/>
      <c r="AR768" s="61"/>
      <c r="AS768" s="59"/>
      <c r="AT768" s="60"/>
      <c r="AU768" s="61"/>
      <c r="AV768" s="61"/>
      <c r="AW768" s="59"/>
      <c r="AX768" s="60"/>
      <c r="AY768" s="61"/>
      <c r="AZ768" s="72"/>
      <c r="BA768" s="47"/>
      <c r="BB768" s="61"/>
      <c r="BC768" s="61"/>
      <c r="BD768" s="61"/>
      <c r="BE768" s="61"/>
      <c r="BF768" s="61"/>
      <c r="BG768" s="61"/>
      <c r="BH768" s="59"/>
      <c r="BI768" s="60"/>
      <c r="BJ768" s="61"/>
      <c r="BK768" s="72"/>
      <c r="BL768" s="49"/>
      <c r="BS768" s="9"/>
    </row>
    <row r="769" spans="1:71">
      <c r="A769" s="18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60"/>
      <c r="AN769" s="60"/>
      <c r="AO769" s="61"/>
      <c r="AP769" s="61"/>
      <c r="AQ769" s="61"/>
      <c r="AR769" s="61"/>
      <c r="AS769" s="59"/>
      <c r="AT769" s="60"/>
      <c r="AU769" s="61"/>
      <c r="AV769" s="61"/>
      <c r="AW769" s="59"/>
      <c r="AX769" s="60"/>
      <c r="AY769" s="61"/>
      <c r="AZ769" s="72"/>
      <c r="BA769" s="47"/>
      <c r="BB769" s="61"/>
      <c r="BC769" s="61"/>
      <c r="BD769" s="61"/>
      <c r="BE769" s="61"/>
      <c r="BF769" s="61"/>
      <c r="BG769" s="61"/>
      <c r="BH769" s="59"/>
      <c r="BI769" s="60"/>
      <c r="BJ769" s="61"/>
      <c r="BK769" s="72"/>
      <c r="BL769" s="49"/>
      <c r="BS769" s="9"/>
    </row>
    <row r="770" spans="1:71">
      <c r="A770" s="18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60"/>
      <c r="AN770" s="60"/>
      <c r="AO770" s="61"/>
      <c r="AP770" s="61"/>
      <c r="AQ770" s="61"/>
      <c r="AR770" s="61"/>
      <c r="AS770" s="59"/>
      <c r="AT770" s="60"/>
      <c r="AU770" s="61"/>
      <c r="AV770" s="61"/>
      <c r="AW770" s="59"/>
      <c r="AX770" s="60"/>
      <c r="AY770" s="61"/>
      <c r="AZ770" s="72"/>
      <c r="BA770" s="47"/>
      <c r="BB770" s="61"/>
      <c r="BC770" s="61"/>
      <c r="BD770" s="61"/>
      <c r="BE770" s="61"/>
      <c r="BF770" s="61"/>
      <c r="BG770" s="61"/>
      <c r="BH770" s="59"/>
      <c r="BI770" s="60"/>
      <c r="BJ770" s="61"/>
      <c r="BK770" s="72"/>
      <c r="BL770" s="49"/>
      <c r="BS770" s="9"/>
    </row>
    <row r="771" spans="1:71">
      <c r="A771" s="18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60"/>
      <c r="AN771" s="60"/>
      <c r="AO771" s="61"/>
      <c r="AP771" s="61"/>
      <c r="AQ771" s="61"/>
      <c r="AR771" s="61"/>
      <c r="AS771" s="59"/>
      <c r="AT771" s="60"/>
      <c r="AU771" s="61"/>
      <c r="AV771" s="61"/>
      <c r="AW771" s="59"/>
      <c r="AX771" s="60"/>
      <c r="AY771" s="61"/>
      <c r="AZ771" s="72"/>
      <c r="BA771" s="47"/>
      <c r="BB771" s="61"/>
      <c r="BC771" s="61"/>
      <c r="BD771" s="61"/>
      <c r="BE771" s="61"/>
      <c r="BF771" s="61"/>
      <c r="BG771" s="61"/>
      <c r="BH771" s="59"/>
      <c r="BI771" s="60"/>
      <c r="BJ771" s="61"/>
      <c r="BK771" s="72"/>
      <c r="BL771" s="49"/>
      <c r="BS771" s="9"/>
    </row>
    <row r="772" spans="1:71">
      <c r="A772" s="18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60"/>
      <c r="AN772" s="60"/>
      <c r="AO772" s="61"/>
      <c r="AP772" s="61"/>
      <c r="AQ772" s="61"/>
      <c r="AR772" s="61"/>
      <c r="AS772" s="59"/>
      <c r="AT772" s="60"/>
      <c r="AU772" s="61"/>
      <c r="AV772" s="61"/>
      <c r="AW772" s="59"/>
      <c r="AX772" s="60"/>
      <c r="AY772" s="61"/>
      <c r="AZ772" s="72"/>
      <c r="BA772" s="47"/>
      <c r="BB772" s="61"/>
      <c r="BC772" s="61"/>
      <c r="BD772" s="61"/>
      <c r="BE772" s="61"/>
      <c r="BF772" s="61"/>
      <c r="BG772" s="61"/>
      <c r="BH772" s="59"/>
      <c r="BI772" s="60"/>
      <c r="BJ772" s="61"/>
      <c r="BK772" s="72"/>
      <c r="BL772" s="49"/>
      <c r="BS772" s="9"/>
    </row>
    <row r="773" spans="1:71">
      <c r="A773" s="18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60"/>
      <c r="AN773" s="60"/>
      <c r="AO773" s="61"/>
      <c r="AP773" s="61"/>
      <c r="AQ773" s="61"/>
      <c r="AR773" s="61"/>
      <c r="AS773" s="59"/>
      <c r="AT773" s="60"/>
      <c r="AU773" s="61"/>
      <c r="AV773" s="61"/>
      <c r="AW773" s="59"/>
      <c r="AX773" s="60"/>
      <c r="AY773" s="61"/>
      <c r="AZ773" s="72"/>
      <c r="BA773" s="47"/>
      <c r="BB773" s="61"/>
      <c r="BC773" s="61"/>
      <c r="BD773" s="61"/>
      <c r="BE773" s="61"/>
      <c r="BF773" s="61"/>
      <c r="BG773" s="61"/>
      <c r="BH773" s="59"/>
      <c r="BI773" s="60"/>
      <c r="BJ773" s="61"/>
      <c r="BK773" s="72"/>
      <c r="BL773" s="49"/>
      <c r="BS773" s="9"/>
    </row>
    <row r="774" spans="1:71">
      <c r="A774" s="18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60"/>
      <c r="AN774" s="60"/>
      <c r="AO774" s="61"/>
      <c r="AP774" s="61"/>
      <c r="AQ774" s="61"/>
      <c r="AR774" s="61"/>
      <c r="AS774" s="59"/>
      <c r="AT774" s="60"/>
      <c r="AU774" s="61"/>
      <c r="AV774" s="61"/>
      <c r="AW774" s="59"/>
      <c r="AX774" s="60"/>
      <c r="AY774" s="61"/>
      <c r="AZ774" s="72"/>
      <c r="BA774" s="47"/>
      <c r="BB774" s="61"/>
      <c r="BC774" s="61"/>
      <c r="BD774" s="61"/>
      <c r="BE774" s="61"/>
      <c r="BF774" s="61"/>
      <c r="BG774" s="61"/>
      <c r="BH774" s="59"/>
      <c r="BI774" s="60"/>
      <c r="BJ774" s="61"/>
      <c r="BK774" s="72"/>
      <c r="BL774" s="49"/>
      <c r="BS774" s="9"/>
    </row>
    <row r="775" spans="1:71">
      <c r="A775" s="18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60"/>
      <c r="AN775" s="60"/>
      <c r="AO775" s="61"/>
      <c r="AP775" s="61"/>
      <c r="AQ775" s="61"/>
      <c r="AR775" s="61"/>
      <c r="AS775" s="59"/>
      <c r="AT775" s="60"/>
      <c r="AU775" s="61"/>
      <c r="AV775" s="61"/>
      <c r="AW775" s="59"/>
      <c r="AX775" s="60"/>
      <c r="AY775" s="61"/>
      <c r="AZ775" s="72"/>
      <c r="BA775" s="47"/>
      <c r="BB775" s="61"/>
      <c r="BC775" s="61"/>
      <c r="BD775" s="61"/>
      <c r="BE775" s="61"/>
      <c r="BF775" s="61"/>
      <c r="BG775" s="61"/>
      <c r="BH775" s="59"/>
      <c r="BI775" s="60"/>
      <c r="BJ775" s="61"/>
      <c r="BK775" s="72"/>
      <c r="BL775" s="49"/>
      <c r="BS775" s="9"/>
    </row>
    <row r="776" spans="1:71">
      <c r="A776" s="18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60"/>
      <c r="AN776" s="60"/>
      <c r="AO776" s="61"/>
      <c r="AP776" s="61"/>
      <c r="AQ776" s="61"/>
      <c r="AR776" s="61"/>
      <c r="AS776" s="59"/>
      <c r="AT776" s="60"/>
      <c r="AU776" s="61"/>
      <c r="AV776" s="61"/>
      <c r="AW776" s="59"/>
      <c r="AX776" s="60"/>
      <c r="AY776" s="61"/>
      <c r="AZ776" s="72"/>
      <c r="BA776" s="47"/>
      <c r="BB776" s="61"/>
      <c r="BC776" s="61"/>
      <c r="BD776" s="61"/>
      <c r="BE776" s="61"/>
      <c r="BF776" s="61"/>
      <c r="BG776" s="61"/>
      <c r="BH776" s="59"/>
      <c r="BI776" s="60"/>
      <c r="BJ776" s="61"/>
      <c r="BK776" s="72"/>
      <c r="BL776" s="49"/>
      <c r="BS776" s="9"/>
    </row>
    <row r="777" spans="1:71">
      <c r="A777" s="18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60"/>
      <c r="AN777" s="60"/>
      <c r="AO777" s="61"/>
      <c r="AP777" s="61"/>
      <c r="AQ777" s="61"/>
      <c r="AR777" s="61"/>
      <c r="AS777" s="59"/>
      <c r="AT777" s="60"/>
      <c r="AU777" s="61"/>
      <c r="AV777" s="61"/>
      <c r="AW777" s="59"/>
      <c r="AX777" s="60"/>
      <c r="AY777" s="61"/>
      <c r="AZ777" s="72"/>
      <c r="BA777" s="47"/>
      <c r="BB777" s="61"/>
      <c r="BC777" s="61"/>
      <c r="BD777" s="61"/>
      <c r="BE777" s="61"/>
      <c r="BF777" s="61"/>
      <c r="BG777" s="61"/>
      <c r="BH777" s="59"/>
      <c r="BI777" s="60"/>
      <c r="BJ777" s="61"/>
      <c r="BK777" s="72"/>
      <c r="BL777" s="49"/>
      <c r="BS777" s="9"/>
    </row>
    <row r="778" spans="1:71">
      <c r="A778" s="18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60"/>
      <c r="AN778" s="60"/>
      <c r="AO778" s="61"/>
      <c r="AP778" s="61"/>
      <c r="AQ778" s="61"/>
      <c r="AR778" s="61"/>
      <c r="AS778" s="59"/>
      <c r="AT778" s="60"/>
      <c r="AU778" s="61"/>
      <c r="AV778" s="61"/>
      <c r="AW778" s="59"/>
      <c r="AX778" s="60"/>
      <c r="AY778" s="61"/>
      <c r="AZ778" s="72"/>
      <c r="BA778" s="47"/>
      <c r="BB778" s="61"/>
      <c r="BC778" s="61"/>
      <c r="BD778" s="61"/>
      <c r="BE778" s="61"/>
      <c r="BF778" s="61"/>
      <c r="BG778" s="61"/>
      <c r="BH778" s="59"/>
      <c r="BI778" s="60"/>
      <c r="BJ778" s="61"/>
      <c r="BK778" s="72"/>
      <c r="BL778" s="49"/>
      <c r="BS778" s="9"/>
    </row>
    <row r="779" spans="1:71">
      <c r="A779" s="18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60"/>
      <c r="AN779" s="60"/>
      <c r="AO779" s="61"/>
      <c r="AP779" s="61"/>
      <c r="AQ779" s="61"/>
      <c r="AR779" s="61"/>
      <c r="AS779" s="59"/>
      <c r="AT779" s="60"/>
      <c r="AU779" s="61"/>
      <c r="AV779" s="61"/>
      <c r="AW779" s="59"/>
      <c r="AX779" s="60"/>
      <c r="AY779" s="61"/>
      <c r="AZ779" s="72"/>
      <c r="BA779" s="47"/>
      <c r="BB779" s="61"/>
      <c r="BC779" s="61"/>
      <c r="BD779" s="61"/>
      <c r="BE779" s="61"/>
      <c r="BF779" s="61"/>
      <c r="BG779" s="61"/>
      <c r="BH779" s="59"/>
      <c r="BI779" s="60"/>
      <c r="BJ779" s="61"/>
      <c r="BK779" s="72"/>
      <c r="BL779" s="49"/>
      <c r="BS779" s="9"/>
    </row>
    <row r="780" spans="1:71">
      <c r="A780" s="18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60"/>
      <c r="AN780" s="60"/>
      <c r="AO780" s="61"/>
      <c r="AP780" s="61"/>
      <c r="AQ780" s="61"/>
      <c r="AR780" s="61"/>
      <c r="AS780" s="59"/>
      <c r="AT780" s="60"/>
      <c r="AU780" s="61"/>
      <c r="AV780" s="61"/>
      <c r="AW780" s="59"/>
      <c r="AX780" s="60"/>
      <c r="AY780" s="61"/>
      <c r="AZ780" s="72"/>
      <c r="BA780" s="47"/>
      <c r="BB780" s="61"/>
      <c r="BC780" s="61"/>
      <c r="BD780" s="61"/>
      <c r="BE780" s="61"/>
      <c r="BF780" s="61"/>
      <c r="BG780" s="61"/>
      <c r="BH780" s="59"/>
      <c r="BI780" s="60"/>
      <c r="BJ780" s="61"/>
      <c r="BK780" s="72"/>
      <c r="BL780" s="49"/>
      <c r="BS780" s="9"/>
    </row>
    <row r="781" spans="1:71">
      <c r="A781" s="18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60"/>
      <c r="AN781" s="60"/>
      <c r="AO781" s="61"/>
      <c r="AP781" s="61"/>
      <c r="AQ781" s="61"/>
      <c r="AR781" s="61"/>
      <c r="AS781" s="59"/>
      <c r="AT781" s="60"/>
      <c r="AU781" s="61"/>
      <c r="AV781" s="61"/>
      <c r="AW781" s="59"/>
      <c r="AX781" s="60"/>
      <c r="AY781" s="61"/>
      <c r="AZ781" s="72"/>
      <c r="BA781" s="47"/>
      <c r="BB781" s="61"/>
      <c r="BC781" s="61"/>
      <c r="BD781" s="61"/>
      <c r="BE781" s="61"/>
      <c r="BF781" s="61"/>
      <c r="BG781" s="61"/>
      <c r="BH781" s="59"/>
      <c r="BI781" s="60"/>
      <c r="BJ781" s="61"/>
      <c r="BK781" s="72"/>
      <c r="BL781" s="49"/>
      <c r="BS781" s="9"/>
    </row>
    <row r="782" spans="1:71">
      <c r="A782" s="18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60"/>
      <c r="AN782" s="60"/>
      <c r="AO782" s="61"/>
      <c r="AP782" s="61"/>
      <c r="AQ782" s="61"/>
      <c r="AR782" s="61"/>
      <c r="AS782" s="59"/>
      <c r="AT782" s="60"/>
      <c r="AU782" s="61"/>
      <c r="AV782" s="61"/>
      <c r="AW782" s="59"/>
      <c r="AX782" s="60"/>
      <c r="AY782" s="61"/>
      <c r="AZ782" s="72"/>
      <c r="BA782" s="47"/>
      <c r="BB782" s="61"/>
      <c r="BC782" s="61"/>
      <c r="BD782" s="61"/>
      <c r="BE782" s="61"/>
      <c r="BF782" s="61"/>
      <c r="BG782" s="61"/>
      <c r="BH782" s="59"/>
      <c r="BI782" s="60"/>
      <c r="BJ782" s="61"/>
      <c r="BK782" s="72"/>
      <c r="BL782" s="49"/>
      <c r="BS782" s="9"/>
    </row>
    <row r="783" spans="1:71">
      <c r="A783" s="18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60"/>
      <c r="AN783" s="60"/>
      <c r="AO783" s="61"/>
      <c r="AP783" s="61"/>
      <c r="AQ783" s="61"/>
      <c r="AR783" s="61"/>
      <c r="AS783" s="59"/>
      <c r="AT783" s="60"/>
      <c r="AU783" s="61"/>
      <c r="AV783" s="61"/>
      <c r="AW783" s="59"/>
      <c r="AX783" s="60"/>
      <c r="AY783" s="61"/>
      <c r="AZ783" s="72"/>
      <c r="BA783" s="47"/>
      <c r="BB783" s="61"/>
      <c r="BC783" s="61"/>
      <c r="BD783" s="61"/>
      <c r="BE783" s="61"/>
      <c r="BF783" s="61"/>
      <c r="BG783" s="61"/>
      <c r="BH783" s="59"/>
      <c r="BI783" s="60"/>
      <c r="BJ783" s="61"/>
      <c r="BK783" s="72"/>
      <c r="BL783" s="49"/>
      <c r="BS783" s="9"/>
    </row>
    <row r="784" spans="1:71">
      <c r="A784" s="18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60"/>
      <c r="AN784" s="60"/>
      <c r="AO784" s="61"/>
      <c r="AP784" s="61"/>
      <c r="AQ784" s="61"/>
      <c r="AR784" s="61"/>
      <c r="AS784" s="59"/>
      <c r="AT784" s="60"/>
      <c r="AU784" s="61"/>
      <c r="AV784" s="61"/>
      <c r="AW784" s="59"/>
      <c r="AX784" s="60"/>
      <c r="AY784" s="61"/>
      <c r="AZ784" s="72"/>
      <c r="BA784" s="47"/>
      <c r="BB784" s="61"/>
      <c r="BC784" s="61"/>
      <c r="BD784" s="61"/>
      <c r="BE784" s="61"/>
      <c r="BF784" s="61"/>
      <c r="BG784" s="61"/>
      <c r="BH784" s="59"/>
      <c r="BI784" s="60"/>
      <c r="BJ784" s="61"/>
      <c r="BK784" s="72"/>
      <c r="BL784" s="49"/>
      <c r="BS784" s="9"/>
    </row>
    <row r="785" spans="1:71">
      <c r="A785" s="18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60"/>
      <c r="AN785" s="60"/>
      <c r="AO785" s="61"/>
      <c r="AP785" s="61"/>
      <c r="AQ785" s="61"/>
      <c r="AR785" s="61"/>
      <c r="AS785" s="59"/>
      <c r="AT785" s="60"/>
      <c r="AU785" s="61"/>
      <c r="AV785" s="61"/>
      <c r="AW785" s="59"/>
      <c r="AX785" s="60"/>
      <c r="AY785" s="61"/>
      <c r="AZ785" s="72"/>
      <c r="BA785" s="47"/>
      <c r="BB785" s="61"/>
      <c r="BC785" s="61"/>
      <c r="BD785" s="61"/>
      <c r="BE785" s="61"/>
      <c r="BF785" s="61"/>
      <c r="BG785" s="61"/>
      <c r="BH785" s="59"/>
      <c r="BI785" s="60"/>
      <c r="BJ785" s="61"/>
      <c r="BK785" s="72"/>
      <c r="BL785" s="49"/>
      <c r="BS785" s="9"/>
    </row>
    <row r="786" spans="1:71">
      <c r="A786" s="18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60"/>
      <c r="AN786" s="60"/>
      <c r="AO786" s="61"/>
      <c r="AP786" s="61"/>
      <c r="AQ786" s="61"/>
      <c r="AR786" s="61"/>
      <c r="AS786" s="59"/>
      <c r="AT786" s="60"/>
      <c r="AU786" s="61"/>
      <c r="AV786" s="61"/>
      <c r="AW786" s="59"/>
      <c r="AX786" s="60"/>
      <c r="AY786" s="61"/>
      <c r="AZ786" s="72"/>
      <c r="BA786" s="47"/>
      <c r="BB786" s="61"/>
      <c r="BC786" s="61"/>
      <c r="BD786" s="61"/>
      <c r="BE786" s="61"/>
      <c r="BF786" s="61"/>
      <c r="BG786" s="61"/>
      <c r="BH786" s="59"/>
      <c r="BI786" s="60"/>
      <c r="BJ786" s="61"/>
      <c r="BK786" s="72"/>
      <c r="BL786" s="49"/>
      <c r="BS786" s="9"/>
    </row>
    <row r="787" spans="1:71">
      <c r="A787" s="18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60"/>
      <c r="AN787" s="60"/>
      <c r="AO787" s="61"/>
      <c r="AP787" s="61"/>
      <c r="AQ787" s="61"/>
      <c r="AR787" s="61"/>
      <c r="AS787" s="59"/>
      <c r="AT787" s="60"/>
      <c r="AU787" s="61"/>
      <c r="AV787" s="61"/>
      <c r="AW787" s="59"/>
      <c r="AX787" s="60"/>
      <c r="AY787" s="61"/>
      <c r="AZ787" s="72"/>
      <c r="BA787" s="47"/>
      <c r="BB787" s="61"/>
      <c r="BC787" s="61"/>
      <c r="BD787" s="61"/>
      <c r="BE787" s="61"/>
      <c r="BF787" s="61"/>
      <c r="BG787" s="61"/>
      <c r="BH787" s="59"/>
      <c r="BI787" s="60"/>
      <c r="BJ787" s="61"/>
      <c r="BK787" s="72"/>
      <c r="BL787" s="49"/>
      <c r="BS787" s="9"/>
    </row>
    <row r="788" spans="1:71">
      <c r="A788" s="18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60"/>
      <c r="AN788" s="60"/>
      <c r="AO788" s="61"/>
      <c r="AP788" s="61"/>
      <c r="AQ788" s="61"/>
      <c r="AR788" s="61"/>
      <c r="AS788" s="59"/>
      <c r="AT788" s="60"/>
      <c r="AU788" s="61"/>
      <c r="AV788" s="61"/>
      <c r="AW788" s="59"/>
      <c r="AX788" s="60"/>
      <c r="AY788" s="61"/>
      <c r="AZ788" s="72"/>
      <c r="BA788" s="47"/>
      <c r="BB788" s="61"/>
      <c r="BC788" s="61"/>
      <c r="BD788" s="61"/>
      <c r="BE788" s="61"/>
      <c r="BF788" s="61"/>
      <c r="BG788" s="61"/>
      <c r="BH788" s="59"/>
      <c r="BI788" s="60"/>
      <c r="BJ788" s="61"/>
      <c r="BK788" s="72"/>
      <c r="BL788" s="49"/>
      <c r="BS788" s="9"/>
    </row>
    <row r="789" spans="1:71">
      <c r="A789" s="18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60"/>
      <c r="AN789" s="60"/>
      <c r="AO789" s="61"/>
      <c r="AP789" s="61"/>
      <c r="AQ789" s="61"/>
      <c r="AR789" s="61"/>
      <c r="AS789" s="59"/>
      <c r="AT789" s="60"/>
      <c r="AU789" s="61"/>
      <c r="AV789" s="61"/>
      <c r="AW789" s="59"/>
      <c r="AX789" s="60"/>
      <c r="AY789" s="61"/>
      <c r="AZ789" s="72"/>
      <c r="BA789" s="47"/>
      <c r="BB789" s="61"/>
      <c r="BC789" s="61"/>
      <c r="BD789" s="61"/>
      <c r="BE789" s="61"/>
      <c r="BF789" s="61"/>
      <c r="BG789" s="61"/>
      <c r="BH789" s="59"/>
      <c r="BI789" s="60"/>
      <c r="BJ789" s="61"/>
      <c r="BK789" s="72"/>
      <c r="BL789" s="49"/>
      <c r="BS789" s="9"/>
    </row>
    <row r="790" spans="1:71">
      <c r="A790" s="18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60"/>
      <c r="AN790" s="60"/>
      <c r="AO790" s="61"/>
      <c r="AP790" s="61"/>
      <c r="AQ790" s="61"/>
      <c r="AR790" s="61"/>
      <c r="AS790" s="59"/>
      <c r="AT790" s="60"/>
      <c r="AU790" s="61"/>
      <c r="AV790" s="61"/>
      <c r="AW790" s="59"/>
      <c r="AX790" s="60"/>
      <c r="AY790" s="61"/>
      <c r="AZ790" s="72"/>
      <c r="BA790" s="47"/>
      <c r="BB790" s="61"/>
      <c r="BC790" s="61"/>
      <c r="BD790" s="61"/>
      <c r="BE790" s="61"/>
      <c r="BF790" s="61"/>
      <c r="BG790" s="61"/>
      <c r="BH790" s="59"/>
      <c r="BI790" s="60"/>
      <c r="BJ790" s="61"/>
      <c r="BK790" s="72"/>
      <c r="BL790" s="49"/>
      <c r="BS790" s="9"/>
    </row>
    <row r="791" spans="1:71">
      <c r="A791" s="18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60"/>
      <c r="AN791" s="60"/>
      <c r="AO791" s="61"/>
      <c r="AP791" s="61"/>
      <c r="AQ791" s="61"/>
      <c r="AR791" s="61"/>
      <c r="AS791" s="59"/>
      <c r="AT791" s="60"/>
      <c r="AU791" s="61"/>
      <c r="AV791" s="61"/>
      <c r="AW791" s="59"/>
      <c r="AX791" s="60"/>
      <c r="AY791" s="61"/>
      <c r="AZ791" s="72"/>
      <c r="BA791" s="47"/>
      <c r="BB791" s="61"/>
      <c r="BC791" s="61"/>
      <c r="BD791" s="61"/>
      <c r="BE791" s="61"/>
      <c r="BF791" s="61"/>
      <c r="BG791" s="61"/>
      <c r="BH791" s="59"/>
      <c r="BI791" s="60"/>
      <c r="BJ791" s="61"/>
      <c r="BK791" s="72"/>
      <c r="BL791" s="49"/>
      <c r="BS791" s="9"/>
    </row>
    <row r="792" spans="1:71">
      <c r="A792" s="18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60"/>
      <c r="AN792" s="60"/>
      <c r="AO792" s="61"/>
      <c r="AP792" s="61"/>
      <c r="AQ792" s="61"/>
      <c r="AR792" s="61"/>
      <c r="AS792" s="59"/>
      <c r="AT792" s="60"/>
      <c r="AU792" s="61"/>
      <c r="AV792" s="61"/>
      <c r="AW792" s="59"/>
      <c r="AX792" s="60"/>
      <c r="AY792" s="61"/>
      <c r="AZ792" s="72"/>
      <c r="BA792" s="47"/>
      <c r="BB792" s="61"/>
      <c r="BC792" s="61"/>
      <c r="BD792" s="61"/>
      <c r="BE792" s="61"/>
      <c r="BF792" s="61"/>
      <c r="BG792" s="61"/>
      <c r="BH792" s="59"/>
      <c r="BI792" s="60"/>
      <c r="BJ792" s="61"/>
      <c r="BK792" s="72"/>
      <c r="BL792" s="49"/>
      <c r="BS792" s="9"/>
    </row>
    <row r="793" spans="1:71">
      <c r="A793" s="18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60"/>
      <c r="AN793" s="60"/>
      <c r="AO793" s="61"/>
      <c r="AP793" s="61"/>
      <c r="AQ793" s="61"/>
      <c r="AR793" s="61"/>
      <c r="AS793" s="59"/>
      <c r="AT793" s="60"/>
      <c r="AU793" s="61"/>
      <c r="AV793" s="61"/>
      <c r="AW793" s="59"/>
      <c r="AX793" s="60"/>
      <c r="AY793" s="61"/>
      <c r="AZ793" s="72"/>
      <c r="BA793" s="47"/>
      <c r="BB793" s="61"/>
      <c r="BC793" s="61"/>
      <c r="BD793" s="61"/>
      <c r="BE793" s="61"/>
      <c r="BF793" s="61"/>
      <c r="BG793" s="61"/>
      <c r="BH793" s="59"/>
      <c r="BI793" s="60"/>
      <c r="BJ793" s="61"/>
      <c r="BK793" s="72"/>
      <c r="BL793" s="49"/>
      <c r="BS793" s="9"/>
    </row>
    <row r="794" spans="1:71">
      <c r="A794" s="18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60"/>
      <c r="AN794" s="60"/>
      <c r="AO794" s="61"/>
      <c r="AP794" s="61"/>
      <c r="AQ794" s="61"/>
      <c r="AR794" s="61"/>
      <c r="AS794" s="59"/>
      <c r="AT794" s="60"/>
      <c r="AU794" s="61"/>
      <c r="AV794" s="61"/>
      <c r="AW794" s="59"/>
      <c r="AX794" s="60"/>
      <c r="AY794" s="61"/>
      <c r="AZ794" s="72"/>
      <c r="BA794" s="47"/>
      <c r="BB794" s="61"/>
      <c r="BC794" s="61"/>
      <c r="BD794" s="61"/>
      <c r="BE794" s="61"/>
      <c r="BF794" s="61"/>
      <c r="BG794" s="61"/>
      <c r="BH794" s="59"/>
      <c r="BI794" s="60"/>
      <c r="BJ794" s="61"/>
      <c r="BK794" s="72"/>
      <c r="BL794" s="49"/>
      <c r="BS794" s="9"/>
    </row>
    <row r="795" spans="1:71">
      <c r="A795" s="18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60"/>
      <c r="AN795" s="60"/>
      <c r="AO795" s="61"/>
      <c r="AP795" s="61"/>
      <c r="AQ795" s="61"/>
      <c r="AR795" s="61"/>
      <c r="AS795" s="59"/>
      <c r="AT795" s="60"/>
      <c r="AU795" s="61"/>
      <c r="AV795" s="61"/>
      <c r="AW795" s="59"/>
      <c r="AX795" s="60"/>
      <c r="AY795" s="61"/>
      <c r="AZ795" s="72"/>
      <c r="BA795" s="47"/>
      <c r="BB795" s="61"/>
      <c r="BC795" s="61"/>
      <c r="BD795" s="61"/>
      <c r="BE795" s="61"/>
      <c r="BF795" s="61"/>
      <c r="BG795" s="61"/>
      <c r="BH795" s="59"/>
      <c r="BI795" s="60"/>
      <c r="BJ795" s="61"/>
      <c r="BK795" s="72"/>
      <c r="BL795" s="49"/>
      <c r="BS795" s="9"/>
    </row>
    <row r="796" spans="1:71">
      <c r="A796" s="18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60"/>
      <c r="AN796" s="60"/>
      <c r="AO796" s="61"/>
      <c r="AP796" s="61"/>
      <c r="AQ796" s="61"/>
      <c r="AR796" s="61"/>
      <c r="AS796" s="59"/>
      <c r="AT796" s="60"/>
      <c r="AU796" s="61"/>
      <c r="AV796" s="61"/>
      <c r="AW796" s="59"/>
      <c r="AX796" s="60"/>
      <c r="AY796" s="61"/>
      <c r="AZ796" s="72"/>
      <c r="BA796" s="47"/>
      <c r="BB796" s="61"/>
      <c r="BC796" s="61"/>
      <c r="BD796" s="61"/>
      <c r="BE796" s="61"/>
      <c r="BF796" s="61"/>
      <c r="BG796" s="61"/>
      <c r="BH796" s="59"/>
      <c r="BI796" s="60"/>
      <c r="BJ796" s="61"/>
      <c r="BK796" s="72"/>
      <c r="BL796" s="49"/>
      <c r="BS796" s="9"/>
    </row>
    <row r="797" spans="1:71">
      <c r="A797" s="18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60"/>
      <c r="AN797" s="60"/>
      <c r="AO797" s="61"/>
      <c r="AP797" s="61"/>
      <c r="AQ797" s="61"/>
      <c r="AR797" s="61"/>
      <c r="AS797" s="59"/>
      <c r="AT797" s="60"/>
      <c r="AU797" s="61"/>
      <c r="AV797" s="61"/>
      <c r="AW797" s="59"/>
      <c r="AX797" s="60"/>
      <c r="AY797" s="61"/>
      <c r="AZ797" s="72"/>
      <c r="BA797" s="47"/>
      <c r="BB797" s="61"/>
      <c r="BC797" s="61"/>
      <c r="BD797" s="61"/>
      <c r="BE797" s="61"/>
      <c r="BF797" s="61"/>
      <c r="BG797" s="61"/>
      <c r="BH797" s="59"/>
      <c r="BI797" s="60"/>
      <c r="BJ797" s="61"/>
      <c r="BK797" s="72"/>
      <c r="BL797" s="49"/>
      <c r="BS797" s="9"/>
    </row>
    <row r="798" spans="1:71">
      <c r="A798" s="18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60"/>
      <c r="AN798" s="60"/>
      <c r="AO798" s="61"/>
      <c r="AP798" s="61"/>
      <c r="AQ798" s="61"/>
      <c r="AR798" s="61"/>
      <c r="AS798" s="59"/>
      <c r="AT798" s="60"/>
      <c r="AU798" s="61"/>
      <c r="AV798" s="61"/>
      <c r="AW798" s="59"/>
      <c r="AX798" s="60"/>
      <c r="AY798" s="61"/>
      <c r="AZ798" s="72"/>
      <c r="BA798" s="47"/>
      <c r="BB798" s="61"/>
      <c r="BC798" s="61"/>
      <c r="BD798" s="61"/>
      <c r="BE798" s="61"/>
      <c r="BF798" s="61"/>
      <c r="BG798" s="61"/>
      <c r="BH798" s="59"/>
      <c r="BI798" s="60"/>
      <c r="BJ798" s="61"/>
      <c r="BK798" s="72"/>
      <c r="BL798" s="49"/>
      <c r="BS798" s="9"/>
    </row>
    <row r="799" spans="1:71">
      <c r="A799" s="18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60"/>
      <c r="AN799" s="60"/>
      <c r="AO799" s="61"/>
      <c r="AP799" s="61"/>
      <c r="AQ799" s="61"/>
      <c r="AR799" s="61"/>
      <c r="AS799" s="59"/>
      <c r="AT799" s="60"/>
      <c r="AU799" s="61"/>
      <c r="AV799" s="61"/>
      <c r="AW799" s="59"/>
      <c r="AX799" s="60"/>
      <c r="AY799" s="61"/>
      <c r="AZ799" s="72"/>
      <c r="BA799" s="47"/>
      <c r="BB799" s="61"/>
      <c r="BC799" s="61"/>
      <c r="BD799" s="61"/>
      <c r="BE799" s="61"/>
      <c r="BF799" s="61"/>
      <c r="BG799" s="61"/>
      <c r="BH799" s="59"/>
      <c r="BI799" s="60"/>
      <c r="BJ799" s="61"/>
      <c r="BK799" s="72"/>
      <c r="BL799" s="49"/>
      <c r="BS799" s="9"/>
    </row>
    <row r="800" spans="1:71">
      <c r="A800" s="18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60"/>
      <c r="AN800" s="60"/>
      <c r="AO800" s="61"/>
      <c r="AP800" s="61"/>
      <c r="AQ800" s="61"/>
      <c r="AR800" s="61"/>
      <c r="AS800" s="59"/>
      <c r="AT800" s="60"/>
      <c r="AU800" s="61"/>
      <c r="AV800" s="61"/>
      <c r="AW800" s="59"/>
      <c r="AX800" s="60"/>
      <c r="AY800" s="61"/>
      <c r="AZ800" s="72"/>
      <c r="BA800" s="47"/>
      <c r="BB800" s="61"/>
      <c r="BC800" s="61"/>
      <c r="BD800" s="61"/>
      <c r="BE800" s="61"/>
      <c r="BF800" s="61"/>
      <c r="BG800" s="61"/>
      <c r="BH800" s="59"/>
      <c r="BI800" s="60"/>
      <c r="BJ800" s="61"/>
      <c r="BK800" s="72"/>
      <c r="BL800" s="49"/>
      <c r="BS800" s="9"/>
    </row>
    <row r="801" spans="1:71">
      <c r="A801" s="18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60"/>
      <c r="AN801" s="60"/>
      <c r="AO801" s="61"/>
      <c r="AP801" s="61"/>
      <c r="AQ801" s="61"/>
      <c r="AR801" s="61"/>
      <c r="AS801" s="59"/>
      <c r="AT801" s="60"/>
      <c r="AU801" s="61"/>
      <c r="AV801" s="61"/>
      <c r="AW801" s="59"/>
      <c r="AX801" s="60"/>
      <c r="AY801" s="61"/>
      <c r="AZ801" s="72"/>
      <c r="BA801" s="47"/>
      <c r="BB801" s="61"/>
      <c r="BC801" s="61"/>
      <c r="BD801" s="61"/>
      <c r="BE801" s="61"/>
      <c r="BF801" s="61"/>
      <c r="BG801" s="61"/>
      <c r="BH801" s="59"/>
      <c r="BI801" s="60"/>
      <c r="BJ801" s="61"/>
      <c r="BK801" s="72"/>
      <c r="BL801" s="49"/>
      <c r="BS801" s="9"/>
    </row>
    <row r="802" spans="1:71">
      <c r="A802" s="18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60"/>
      <c r="AN802" s="60"/>
      <c r="AO802" s="61"/>
      <c r="AP802" s="61"/>
      <c r="AQ802" s="61"/>
      <c r="AR802" s="61"/>
      <c r="AS802" s="59"/>
      <c r="AT802" s="60"/>
      <c r="AU802" s="61"/>
      <c r="AV802" s="61"/>
      <c r="AW802" s="59"/>
      <c r="AX802" s="60"/>
      <c r="AY802" s="61"/>
      <c r="AZ802" s="72"/>
      <c r="BA802" s="47"/>
      <c r="BB802" s="61"/>
      <c r="BC802" s="61"/>
      <c r="BD802" s="61"/>
      <c r="BE802" s="61"/>
      <c r="BF802" s="61"/>
      <c r="BG802" s="61"/>
      <c r="BH802" s="59"/>
      <c r="BI802" s="60"/>
      <c r="BJ802" s="61"/>
      <c r="BK802" s="72"/>
      <c r="BL802" s="49"/>
      <c r="BS802" s="9"/>
    </row>
    <row r="803" spans="1:71">
      <c r="A803" s="18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60"/>
      <c r="AN803" s="60"/>
      <c r="AO803" s="61"/>
      <c r="AP803" s="61"/>
      <c r="AQ803" s="61"/>
      <c r="AR803" s="61"/>
      <c r="AS803" s="59"/>
      <c r="AT803" s="60"/>
      <c r="AU803" s="61"/>
      <c r="AV803" s="61"/>
      <c r="AW803" s="59"/>
      <c r="AX803" s="60"/>
      <c r="AY803" s="61"/>
      <c r="AZ803" s="72"/>
      <c r="BA803" s="47"/>
      <c r="BB803" s="61"/>
      <c r="BC803" s="61"/>
      <c r="BD803" s="61"/>
      <c r="BE803" s="61"/>
      <c r="BF803" s="61"/>
      <c r="BG803" s="61"/>
      <c r="BH803" s="59"/>
      <c r="BI803" s="60"/>
      <c r="BJ803" s="61"/>
      <c r="BK803" s="72"/>
      <c r="BL803" s="49"/>
      <c r="BS803" s="9"/>
    </row>
    <row r="804" spans="1:71">
      <c r="A804" s="18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60"/>
      <c r="AN804" s="60"/>
      <c r="AO804" s="61"/>
      <c r="AP804" s="61"/>
      <c r="AQ804" s="61"/>
      <c r="AR804" s="61"/>
      <c r="AS804" s="59"/>
      <c r="AT804" s="60"/>
      <c r="AU804" s="61"/>
      <c r="AV804" s="61"/>
      <c r="AW804" s="59"/>
      <c r="AX804" s="60"/>
      <c r="AY804" s="61"/>
      <c r="AZ804" s="72"/>
      <c r="BA804" s="47"/>
      <c r="BB804" s="61"/>
      <c r="BC804" s="61"/>
      <c r="BD804" s="61"/>
      <c r="BE804" s="61"/>
      <c r="BF804" s="61"/>
      <c r="BG804" s="61"/>
      <c r="BH804" s="59"/>
      <c r="BI804" s="60"/>
      <c r="BJ804" s="61"/>
      <c r="BK804" s="72"/>
      <c r="BL804" s="49"/>
      <c r="BS804" s="9"/>
    </row>
    <row r="805" spans="1:71">
      <c r="A805" s="18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60"/>
      <c r="AN805" s="60"/>
      <c r="AO805" s="61"/>
      <c r="AP805" s="61"/>
      <c r="AQ805" s="61"/>
      <c r="AR805" s="61"/>
      <c r="AS805" s="59"/>
      <c r="AT805" s="60"/>
      <c r="AU805" s="61"/>
      <c r="AV805" s="61"/>
      <c r="AW805" s="59"/>
      <c r="AX805" s="60"/>
      <c r="AY805" s="61"/>
      <c r="AZ805" s="72"/>
      <c r="BA805" s="47"/>
      <c r="BB805" s="61"/>
      <c r="BC805" s="61"/>
      <c r="BD805" s="61"/>
      <c r="BE805" s="61"/>
      <c r="BF805" s="61"/>
      <c r="BG805" s="61"/>
      <c r="BH805" s="59"/>
      <c r="BI805" s="60"/>
      <c r="BJ805" s="61"/>
      <c r="BK805" s="72"/>
      <c r="BL805" s="49"/>
      <c r="BS805" s="9"/>
    </row>
    <row r="806" spans="1:71">
      <c r="A806" s="18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60"/>
      <c r="AN806" s="60"/>
      <c r="AO806" s="61"/>
      <c r="AP806" s="61"/>
      <c r="AQ806" s="61"/>
      <c r="AR806" s="61"/>
      <c r="AS806" s="59"/>
      <c r="AT806" s="60"/>
      <c r="AU806" s="61"/>
      <c r="AV806" s="61"/>
      <c r="AW806" s="59"/>
      <c r="AX806" s="60"/>
      <c r="AY806" s="61"/>
      <c r="AZ806" s="72"/>
      <c r="BA806" s="47"/>
      <c r="BB806" s="61"/>
      <c r="BC806" s="61"/>
      <c r="BD806" s="61"/>
      <c r="BE806" s="61"/>
      <c r="BF806" s="61"/>
      <c r="BG806" s="61"/>
      <c r="BH806" s="59"/>
      <c r="BI806" s="60"/>
      <c r="BJ806" s="61"/>
      <c r="BK806" s="72"/>
      <c r="BL806" s="49"/>
      <c r="BS806" s="9"/>
    </row>
    <row r="807" spans="1:71">
      <c r="A807" s="18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60"/>
      <c r="AN807" s="60"/>
      <c r="AO807" s="61"/>
      <c r="AP807" s="61"/>
      <c r="AQ807" s="61"/>
      <c r="AR807" s="61"/>
      <c r="AS807" s="59"/>
      <c r="AT807" s="60"/>
      <c r="AU807" s="61"/>
      <c r="AV807" s="61"/>
      <c r="AW807" s="59"/>
      <c r="AX807" s="60"/>
      <c r="AY807" s="61"/>
      <c r="AZ807" s="72"/>
      <c r="BA807" s="47"/>
      <c r="BB807" s="61"/>
      <c r="BC807" s="61"/>
      <c r="BD807" s="61"/>
      <c r="BE807" s="61"/>
      <c r="BF807" s="61"/>
      <c r="BG807" s="61"/>
      <c r="BH807" s="59"/>
      <c r="BI807" s="60"/>
      <c r="BJ807" s="61"/>
      <c r="BK807" s="72"/>
      <c r="BL807" s="49"/>
      <c r="BS807" s="9"/>
    </row>
    <row r="808" spans="1:71">
      <c r="A808" s="18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60"/>
      <c r="AN808" s="60"/>
      <c r="AO808" s="61"/>
      <c r="AP808" s="61"/>
      <c r="AQ808" s="61"/>
      <c r="AR808" s="61"/>
      <c r="AS808" s="59"/>
      <c r="AT808" s="60"/>
      <c r="AU808" s="61"/>
      <c r="AV808" s="61"/>
      <c r="AW808" s="59"/>
      <c r="AX808" s="60"/>
      <c r="AY808" s="61"/>
      <c r="AZ808" s="72"/>
      <c r="BA808" s="47"/>
      <c r="BB808" s="61"/>
      <c r="BC808" s="61"/>
      <c r="BD808" s="61"/>
      <c r="BE808" s="61"/>
      <c r="BF808" s="61"/>
      <c r="BG808" s="61"/>
      <c r="BH808" s="59"/>
      <c r="BI808" s="60"/>
      <c r="BJ808" s="61"/>
      <c r="BK808" s="72"/>
      <c r="BL808" s="49"/>
      <c r="BS808" s="9"/>
    </row>
    <row r="809" spans="1:71">
      <c r="A809" s="18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60"/>
      <c r="AN809" s="60"/>
      <c r="AO809" s="61"/>
      <c r="AP809" s="61"/>
      <c r="AQ809" s="61"/>
      <c r="AR809" s="61"/>
      <c r="AS809" s="59"/>
      <c r="AT809" s="60"/>
      <c r="AU809" s="61"/>
      <c r="AV809" s="61"/>
      <c r="AW809" s="59"/>
      <c r="AX809" s="60"/>
      <c r="AY809" s="61"/>
      <c r="AZ809" s="72"/>
      <c r="BA809" s="47"/>
      <c r="BB809" s="61"/>
      <c r="BC809" s="61"/>
      <c r="BD809" s="61"/>
      <c r="BE809" s="61"/>
      <c r="BF809" s="61"/>
      <c r="BG809" s="61"/>
      <c r="BH809" s="59"/>
      <c r="BI809" s="60"/>
      <c r="BJ809" s="61"/>
      <c r="BK809" s="72"/>
      <c r="BL809" s="49"/>
      <c r="BS809" s="9"/>
    </row>
    <row r="810" spans="1:71">
      <c r="A810" s="18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60"/>
      <c r="AN810" s="60"/>
      <c r="AO810" s="61"/>
      <c r="AP810" s="61"/>
      <c r="AQ810" s="61"/>
      <c r="AR810" s="61"/>
      <c r="AS810" s="59"/>
      <c r="AT810" s="60"/>
      <c r="AU810" s="61"/>
      <c r="AV810" s="61"/>
      <c r="AW810" s="59"/>
      <c r="AX810" s="60"/>
      <c r="AY810" s="61"/>
      <c r="AZ810" s="72"/>
      <c r="BA810" s="47"/>
      <c r="BB810" s="61"/>
      <c r="BC810" s="61"/>
      <c r="BD810" s="61"/>
      <c r="BE810" s="61"/>
      <c r="BF810" s="61"/>
      <c r="BG810" s="61"/>
      <c r="BH810" s="59"/>
      <c r="BI810" s="60"/>
      <c r="BJ810" s="61"/>
      <c r="BK810" s="72"/>
      <c r="BL810" s="49"/>
      <c r="BS810" s="9"/>
    </row>
    <row r="811" spans="1:71">
      <c r="A811" s="18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60"/>
      <c r="AN811" s="60"/>
      <c r="AO811" s="61"/>
      <c r="AP811" s="61"/>
      <c r="AQ811" s="61"/>
      <c r="AR811" s="61"/>
      <c r="AS811" s="59"/>
      <c r="AT811" s="60"/>
      <c r="AU811" s="61"/>
      <c r="AV811" s="61"/>
      <c r="AW811" s="59"/>
      <c r="AX811" s="60"/>
      <c r="AY811" s="61"/>
      <c r="AZ811" s="72"/>
      <c r="BA811" s="47"/>
      <c r="BB811" s="61"/>
      <c r="BC811" s="61"/>
      <c r="BD811" s="61"/>
      <c r="BE811" s="61"/>
      <c r="BF811" s="61"/>
      <c r="BG811" s="61"/>
      <c r="BH811" s="59"/>
      <c r="BI811" s="60"/>
      <c r="BJ811" s="61"/>
      <c r="BK811" s="72"/>
      <c r="BL811" s="49"/>
      <c r="BS811" s="9"/>
    </row>
    <row r="812" spans="1:71">
      <c r="A812" s="18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60"/>
      <c r="AN812" s="60"/>
      <c r="AO812" s="61"/>
      <c r="AP812" s="61"/>
      <c r="AQ812" s="61"/>
      <c r="AR812" s="61"/>
      <c r="AS812" s="59"/>
      <c r="AT812" s="60"/>
      <c r="AU812" s="61"/>
      <c r="AV812" s="61"/>
      <c r="AW812" s="59"/>
      <c r="AX812" s="60"/>
      <c r="AY812" s="61"/>
      <c r="AZ812" s="72"/>
      <c r="BA812" s="47"/>
      <c r="BB812" s="61"/>
      <c r="BC812" s="61"/>
      <c r="BD812" s="61"/>
      <c r="BE812" s="61"/>
      <c r="BF812" s="61"/>
      <c r="BG812" s="61"/>
      <c r="BH812" s="59"/>
      <c r="BI812" s="60"/>
      <c r="BJ812" s="61"/>
      <c r="BK812" s="72"/>
      <c r="BL812" s="49"/>
      <c r="BS812" s="9"/>
    </row>
    <row r="813" spans="1:71">
      <c r="A813" s="18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60"/>
      <c r="AN813" s="60"/>
      <c r="AO813" s="61"/>
      <c r="AP813" s="61"/>
      <c r="AQ813" s="61"/>
      <c r="AR813" s="61"/>
      <c r="AS813" s="59"/>
      <c r="AT813" s="60"/>
      <c r="AU813" s="61"/>
      <c r="AV813" s="61"/>
      <c r="AW813" s="59"/>
      <c r="AX813" s="60"/>
      <c r="AY813" s="61"/>
      <c r="AZ813" s="72"/>
      <c r="BA813" s="47"/>
      <c r="BB813" s="61"/>
      <c r="BC813" s="61"/>
      <c r="BD813" s="61"/>
      <c r="BE813" s="61"/>
      <c r="BF813" s="61"/>
      <c r="BG813" s="61"/>
      <c r="BH813" s="59"/>
      <c r="BI813" s="60"/>
      <c r="BJ813" s="61"/>
      <c r="BK813" s="72"/>
      <c r="BL813" s="49"/>
      <c r="BS813" s="9"/>
    </row>
    <row r="814" spans="1:71">
      <c r="A814" s="18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60"/>
      <c r="AN814" s="60"/>
      <c r="AO814" s="61"/>
      <c r="AP814" s="61"/>
      <c r="AQ814" s="61"/>
      <c r="AR814" s="61"/>
      <c r="AS814" s="59"/>
      <c r="AT814" s="60"/>
      <c r="AU814" s="61"/>
      <c r="AV814" s="61"/>
      <c r="AW814" s="59"/>
      <c r="AX814" s="60"/>
      <c r="AY814" s="61"/>
      <c r="AZ814" s="72"/>
      <c r="BA814" s="47"/>
      <c r="BB814" s="61"/>
      <c r="BC814" s="61"/>
      <c r="BD814" s="61"/>
      <c r="BE814" s="61"/>
      <c r="BF814" s="61"/>
      <c r="BG814" s="61"/>
      <c r="BH814" s="59"/>
      <c r="BI814" s="60"/>
      <c r="BJ814" s="61"/>
      <c r="BK814" s="72"/>
      <c r="BL814" s="49"/>
      <c r="BS814" s="9"/>
    </row>
    <row r="815" spans="1:71">
      <c r="A815" s="18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60"/>
      <c r="AN815" s="60"/>
      <c r="AO815" s="61"/>
      <c r="AP815" s="61"/>
      <c r="AQ815" s="61"/>
      <c r="AR815" s="61"/>
      <c r="AS815" s="59"/>
      <c r="AT815" s="60"/>
      <c r="AU815" s="61"/>
      <c r="AV815" s="61"/>
      <c r="AW815" s="59"/>
      <c r="AX815" s="60"/>
      <c r="AY815" s="61"/>
      <c r="AZ815" s="72"/>
      <c r="BA815" s="47"/>
      <c r="BB815" s="61"/>
      <c r="BC815" s="61"/>
      <c r="BD815" s="61"/>
      <c r="BE815" s="61"/>
      <c r="BF815" s="61"/>
      <c r="BG815" s="61"/>
      <c r="BH815" s="59"/>
      <c r="BI815" s="60"/>
      <c r="BJ815" s="61"/>
      <c r="BK815" s="72"/>
      <c r="BL815" s="49"/>
      <c r="BS815" s="9"/>
    </row>
    <row r="816" spans="1:71">
      <c r="A816" s="18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60"/>
      <c r="AN816" s="60"/>
      <c r="AO816" s="61"/>
      <c r="AP816" s="61"/>
      <c r="AQ816" s="61"/>
      <c r="AR816" s="61"/>
      <c r="AS816" s="59"/>
      <c r="AT816" s="60"/>
      <c r="AU816" s="61"/>
      <c r="AV816" s="61"/>
      <c r="AW816" s="59"/>
      <c r="AX816" s="60"/>
      <c r="AY816" s="61"/>
      <c r="AZ816" s="72"/>
      <c r="BA816" s="47"/>
      <c r="BB816" s="61"/>
      <c r="BC816" s="61"/>
      <c r="BD816" s="61"/>
      <c r="BE816" s="61"/>
      <c r="BF816" s="61"/>
      <c r="BG816" s="61"/>
      <c r="BH816" s="59"/>
      <c r="BI816" s="60"/>
      <c r="BJ816" s="61"/>
      <c r="BK816" s="72"/>
      <c r="BL816" s="49"/>
      <c r="BS816" s="9"/>
    </row>
    <row r="817" spans="1:71">
      <c r="A817" s="18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60"/>
      <c r="AN817" s="60"/>
      <c r="AO817" s="61"/>
      <c r="AP817" s="61"/>
      <c r="AQ817" s="61"/>
      <c r="AR817" s="61"/>
      <c r="AS817" s="59"/>
      <c r="AT817" s="60"/>
      <c r="AU817" s="61"/>
      <c r="AV817" s="61"/>
      <c r="AW817" s="59"/>
      <c r="AX817" s="60"/>
      <c r="AY817" s="61"/>
      <c r="AZ817" s="72"/>
      <c r="BA817" s="47"/>
      <c r="BB817" s="61"/>
      <c r="BC817" s="61"/>
      <c r="BD817" s="61"/>
      <c r="BE817" s="61"/>
      <c r="BF817" s="61"/>
      <c r="BG817" s="61"/>
      <c r="BH817" s="59"/>
      <c r="BI817" s="60"/>
      <c r="BJ817" s="61"/>
      <c r="BK817" s="72"/>
      <c r="BL817" s="49"/>
      <c r="BS817" s="9"/>
    </row>
    <row r="818" spans="1:71">
      <c r="A818" s="18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60"/>
      <c r="AN818" s="60"/>
      <c r="AO818" s="61"/>
      <c r="AP818" s="61"/>
      <c r="AQ818" s="61"/>
      <c r="AR818" s="61"/>
      <c r="AS818" s="59"/>
      <c r="AT818" s="60"/>
      <c r="AU818" s="61"/>
      <c r="AV818" s="61"/>
      <c r="AW818" s="59"/>
      <c r="AX818" s="60"/>
      <c r="AY818" s="61"/>
      <c r="AZ818" s="72"/>
      <c r="BA818" s="47"/>
      <c r="BB818" s="61"/>
      <c r="BC818" s="61"/>
      <c r="BD818" s="61"/>
      <c r="BE818" s="61"/>
      <c r="BF818" s="61"/>
      <c r="BG818" s="61"/>
      <c r="BH818" s="59"/>
      <c r="BI818" s="60"/>
      <c r="BJ818" s="61"/>
      <c r="BK818" s="72"/>
      <c r="BL818" s="49"/>
      <c r="BS818" s="9"/>
    </row>
    <row r="819" spans="1:71">
      <c r="A819" s="18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60"/>
      <c r="AN819" s="60"/>
      <c r="AO819" s="61"/>
      <c r="AP819" s="61"/>
      <c r="AQ819" s="61"/>
      <c r="AR819" s="61"/>
      <c r="AS819" s="59"/>
      <c r="AT819" s="60"/>
      <c r="AU819" s="61"/>
      <c r="AV819" s="61"/>
      <c r="AW819" s="59"/>
      <c r="AX819" s="60"/>
      <c r="AY819" s="61"/>
      <c r="AZ819" s="72"/>
      <c r="BA819" s="47"/>
      <c r="BB819" s="61"/>
      <c r="BC819" s="61"/>
      <c r="BD819" s="61"/>
      <c r="BE819" s="61"/>
      <c r="BF819" s="61"/>
      <c r="BG819" s="61"/>
      <c r="BH819" s="59"/>
      <c r="BI819" s="60"/>
      <c r="BJ819" s="61"/>
      <c r="BK819" s="72"/>
      <c r="BL819" s="49"/>
      <c r="BS819" s="9"/>
    </row>
    <row r="820" spans="1:71">
      <c r="A820" s="18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60"/>
      <c r="AN820" s="60"/>
      <c r="AO820" s="61"/>
      <c r="AP820" s="61"/>
      <c r="AQ820" s="61"/>
      <c r="AR820" s="61"/>
      <c r="AS820" s="59"/>
      <c r="AT820" s="60"/>
      <c r="AU820" s="61"/>
      <c r="AV820" s="61"/>
      <c r="AW820" s="59"/>
      <c r="AX820" s="60"/>
      <c r="AY820" s="61"/>
      <c r="AZ820" s="72"/>
      <c r="BA820" s="47"/>
      <c r="BB820" s="61"/>
      <c r="BC820" s="61"/>
      <c r="BD820" s="61"/>
      <c r="BE820" s="61"/>
      <c r="BF820" s="61"/>
      <c r="BG820" s="61"/>
      <c r="BH820" s="59"/>
      <c r="BI820" s="60"/>
      <c r="BJ820" s="61"/>
      <c r="BK820" s="72"/>
      <c r="BL820" s="49"/>
      <c r="BS820" s="9"/>
    </row>
    <row r="821" spans="1:71">
      <c r="A821" s="18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60"/>
      <c r="AN821" s="60"/>
      <c r="AO821" s="61"/>
      <c r="AP821" s="61"/>
      <c r="AQ821" s="61"/>
      <c r="AR821" s="61"/>
      <c r="AS821" s="59"/>
      <c r="AT821" s="60"/>
      <c r="AU821" s="61"/>
      <c r="AV821" s="61"/>
      <c r="AW821" s="59"/>
      <c r="AX821" s="60"/>
      <c r="AY821" s="61"/>
      <c r="AZ821" s="72"/>
      <c r="BA821" s="47"/>
      <c r="BB821" s="61"/>
      <c r="BC821" s="61"/>
      <c r="BD821" s="61"/>
      <c r="BE821" s="61"/>
      <c r="BF821" s="61"/>
      <c r="BG821" s="61"/>
      <c r="BH821" s="59"/>
      <c r="BI821" s="60"/>
      <c r="BJ821" s="61"/>
      <c r="BK821" s="72"/>
      <c r="BL821" s="49"/>
      <c r="BS821" s="9"/>
    </row>
    <row r="822" spans="1:71">
      <c r="A822" s="18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60"/>
      <c r="AN822" s="60"/>
      <c r="AO822" s="61"/>
      <c r="AP822" s="61"/>
      <c r="AQ822" s="61"/>
      <c r="AR822" s="61"/>
      <c r="AS822" s="59"/>
      <c r="AT822" s="60"/>
      <c r="AU822" s="61"/>
      <c r="AV822" s="61"/>
      <c r="AW822" s="59"/>
      <c r="AX822" s="60"/>
      <c r="AY822" s="61"/>
      <c r="AZ822" s="72"/>
      <c r="BA822" s="47"/>
      <c r="BB822" s="61"/>
      <c r="BC822" s="61"/>
      <c r="BD822" s="61"/>
      <c r="BE822" s="61"/>
      <c r="BF822" s="61"/>
      <c r="BG822" s="61"/>
      <c r="BH822" s="59"/>
      <c r="BI822" s="60"/>
      <c r="BJ822" s="61"/>
      <c r="BK822" s="72"/>
      <c r="BL822" s="49"/>
      <c r="BS822" s="9"/>
    </row>
    <row r="823" spans="1:71">
      <c r="A823" s="18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60"/>
      <c r="AN823" s="60"/>
      <c r="AO823" s="61"/>
      <c r="AP823" s="61"/>
      <c r="AQ823" s="61"/>
      <c r="AR823" s="61"/>
      <c r="AS823" s="59"/>
      <c r="AT823" s="60"/>
      <c r="AU823" s="61"/>
      <c r="AV823" s="61"/>
      <c r="AW823" s="59"/>
      <c r="AX823" s="60"/>
      <c r="AY823" s="61"/>
      <c r="AZ823" s="72"/>
      <c r="BA823" s="47"/>
      <c r="BB823" s="61"/>
      <c r="BC823" s="61"/>
      <c r="BD823" s="61"/>
      <c r="BE823" s="61"/>
      <c r="BF823" s="61"/>
      <c r="BG823" s="61"/>
      <c r="BH823" s="59"/>
      <c r="BI823" s="60"/>
      <c r="BJ823" s="61"/>
      <c r="BK823" s="72"/>
      <c r="BL823" s="49"/>
      <c r="BS823" s="9"/>
    </row>
    <row r="824" spans="1:71">
      <c r="A824" s="18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60"/>
      <c r="AN824" s="60"/>
      <c r="AO824" s="61"/>
      <c r="AP824" s="61"/>
      <c r="AQ824" s="61"/>
      <c r="AR824" s="61"/>
      <c r="AS824" s="59"/>
      <c r="AT824" s="60"/>
      <c r="AU824" s="61"/>
      <c r="AV824" s="61"/>
      <c r="AW824" s="59"/>
      <c r="AX824" s="60"/>
      <c r="AY824" s="61"/>
      <c r="AZ824" s="72"/>
      <c r="BA824" s="47"/>
      <c r="BB824" s="61"/>
      <c r="BC824" s="61"/>
      <c r="BD824" s="61"/>
      <c r="BE824" s="61"/>
      <c r="BF824" s="61"/>
      <c r="BG824" s="61"/>
      <c r="BH824" s="59"/>
      <c r="BI824" s="60"/>
      <c r="BJ824" s="61"/>
      <c r="BK824" s="72"/>
      <c r="BL824" s="49"/>
      <c r="BS824" s="9"/>
    </row>
    <row r="825" spans="1:71">
      <c r="A825" s="18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60"/>
      <c r="AN825" s="60"/>
      <c r="AO825" s="61"/>
      <c r="AP825" s="61"/>
      <c r="AQ825" s="61"/>
      <c r="AR825" s="61"/>
      <c r="AS825" s="59"/>
      <c r="AT825" s="60"/>
      <c r="AU825" s="61"/>
      <c r="AV825" s="61"/>
      <c r="AW825" s="59"/>
      <c r="AX825" s="60"/>
      <c r="AY825" s="61"/>
      <c r="AZ825" s="72"/>
      <c r="BA825" s="47"/>
      <c r="BB825" s="61"/>
      <c r="BC825" s="61"/>
      <c r="BD825" s="61"/>
      <c r="BE825" s="61"/>
      <c r="BF825" s="61"/>
      <c r="BG825" s="61"/>
      <c r="BH825" s="59"/>
      <c r="BI825" s="60"/>
      <c r="BJ825" s="61"/>
      <c r="BK825" s="72"/>
      <c r="BL825" s="49"/>
      <c r="BS825" s="9"/>
    </row>
    <row r="826" spans="1:71">
      <c r="A826" s="18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60"/>
      <c r="AN826" s="60"/>
      <c r="AO826" s="61"/>
      <c r="AP826" s="61"/>
      <c r="AQ826" s="61"/>
      <c r="AR826" s="61"/>
      <c r="AS826" s="59"/>
      <c r="AT826" s="60"/>
      <c r="AU826" s="61"/>
      <c r="AV826" s="61"/>
      <c r="AW826" s="59"/>
      <c r="AX826" s="60"/>
      <c r="AY826" s="61"/>
      <c r="AZ826" s="72"/>
      <c r="BA826" s="47"/>
      <c r="BB826" s="61"/>
      <c r="BC826" s="61"/>
      <c r="BD826" s="61"/>
      <c r="BE826" s="61"/>
      <c r="BF826" s="61"/>
      <c r="BG826" s="61"/>
      <c r="BH826" s="59"/>
      <c r="BI826" s="60"/>
      <c r="BJ826" s="61"/>
      <c r="BK826" s="72"/>
      <c r="BL826" s="49"/>
      <c r="BS826" s="9"/>
    </row>
    <row r="827" spans="1:71">
      <c r="A827" s="18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60"/>
      <c r="AN827" s="60"/>
      <c r="AO827" s="61"/>
      <c r="AP827" s="61"/>
      <c r="AQ827" s="61"/>
      <c r="AR827" s="61"/>
      <c r="AS827" s="59"/>
      <c r="AT827" s="60"/>
      <c r="AU827" s="61"/>
      <c r="AV827" s="61"/>
      <c r="AW827" s="59"/>
      <c r="AX827" s="60"/>
      <c r="AY827" s="61"/>
      <c r="AZ827" s="72"/>
      <c r="BA827" s="47"/>
      <c r="BB827" s="61"/>
      <c r="BC827" s="61"/>
      <c r="BD827" s="61"/>
      <c r="BE827" s="61"/>
      <c r="BF827" s="61"/>
      <c r="BG827" s="61"/>
      <c r="BH827" s="59"/>
      <c r="BI827" s="60"/>
      <c r="BJ827" s="61"/>
      <c r="BK827" s="72"/>
      <c r="BL827" s="49"/>
      <c r="BS827" s="9"/>
    </row>
    <row r="828" spans="1:71">
      <c r="A828" s="18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60"/>
      <c r="AN828" s="60"/>
      <c r="AO828" s="61"/>
      <c r="AP828" s="61"/>
      <c r="AQ828" s="61"/>
      <c r="AR828" s="61"/>
      <c r="AS828" s="59"/>
      <c r="AT828" s="60"/>
      <c r="AU828" s="61"/>
      <c r="AV828" s="61"/>
      <c r="AW828" s="59"/>
      <c r="AX828" s="60"/>
      <c r="AY828" s="61"/>
      <c r="AZ828" s="72"/>
      <c r="BA828" s="47"/>
      <c r="BB828" s="61"/>
      <c r="BC828" s="61"/>
      <c r="BD828" s="61"/>
      <c r="BE828" s="61"/>
      <c r="BF828" s="61"/>
      <c r="BG828" s="61"/>
      <c r="BH828" s="59"/>
      <c r="BI828" s="60"/>
      <c r="BJ828" s="61"/>
      <c r="BK828" s="72"/>
      <c r="BL828" s="49"/>
      <c r="BS828" s="9"/>
    </row>
    <row r="829" spans="1:71">
      <c r="A829" s="18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60"/>
      <c r="AN829" s="60"/>
      <c r="AO829" s="61"/>
      <c r="AP829" s="61"/>
      <c r="AQ829" s="61"/>
      <c r="AR829" s="61"/>
      <c r="AS829" s="59"/>
      <c r="AT829" s="60"/>
      <c r="AU829" s="61"/>
      <c r="AV829" s="61"/>
      <c r="AW829" s="59"/>
      <c r="AX829" s="60"/>
      <c r="AY829" s="61"/>
      <c r="AZ829" s="72"/>
      <c r="BA829" s="47"/>
      <c r="BB829" s="61"/>
      <c r="BC829" s="61"/>
      <c r="BD829" s="61"/>
      <c r="BE829" s="61"/>
      <c r="BF829" s="61"/>
      <c r="BG829" s="61"/>
      <c r="BH829" s="59"/>
      <c r="BI829" s="60"/>
      <c r="BJ829" s="61"/>
      <c r="BK829" s="72"/>
      <c r="BL829" s="49"/>
      <c r="BS829" s="9"/>
    </row>
    <row r="830" spans="1:71">
      <c r="A830" s="18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60"/>
      <c r="AN830" s="60"/>
      <c r="AO830" s="61"/>
      <c r="AP830" s="61"/>
      <c r="AQ830" s="61"/>
      <c r="AR830" s="61"/>
      <c r="AS830" s="59"/>
      <c r="AT830" s="60"/>
      <c r="AU830" s="61"/>
      <c r="AV830" s="61"/>
      <c r="AW830" s="59"/>
      <c r="AX830" s="60"/>
      <c r="AY830" s="61"/>
      <c r="AZ830" s="72"/>
      <c r="BA830" s="47"/>
      <c r="BB830" s="61"/>
      <c r="BC830" s="61"/>
      <c r="BD830" s="61"/>
      <c r="BE830" s="61"/>
      <c r="BF830" s="61"/>
      <c r="BG830" s="61"/>
      <c r="BH830" s="59"/>
      <c r="BI830" s="60"/>
      <c r="BJ830" s="61"/>
      <c r="BK830" s="72"/>
      <c r="BL830" s="49"/>
      <c r="BS830" s="9"/>
    </row>
    <row r="831" spans="1:71">
      <c r="A831" s="18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60"/>
      <c r="AN831" s="60"/>
      <c r="AO831" s="61"/>
      <c r="AP831" s="61"/>
      <c r="AQ831" s="61"/>
      <c r="AR831" s="61"/>
      <c r="AS831" s="59"/>
      <c r="AT831" s="60"/>
      <c r="AU831" s="61"/>
      <c r="AV831" s="61"/>
      <c r="AW831" s="59"/>
      <c r="AX831" s="60"/>
      <c r="AY831" s="61"/>
      <c r="AZ831" s="72"/>
      <c r="BA831" s="47"/>
      <c r="BB831" s="61"/>
      <c r="BC831" s="61"/>
      <c r="BD831" s="61"/>
      <c r="BE831" s="61"/>
      <c r="BF831" s="61"/>
      <c r="BG831" s="61"/>
      <c r="BH831" s="59"/>
      <c r="BI831" s="60"/>
      <c r="BJ831" s="61"/>
      <c r="BK831" s="72"/>
      <c r="BL831" s="49"/>
      <c r="BS831" s="9"/>
    </row>
    <row r="832" spans="1:71">
      <c r="A832" s="18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60"/>
      <c r="AN832" s="60"/>
      <c r="AO832" s="61"/>
      <c r="AP832" s="61"/>
      <c r="AQ832" s="61"/>
      <c r="AR832" s="61"/>
      <c r="AS832" s="59"/>
      <c r="AT832" s="60"/>
      <c r="AU832" s="61"/>
      <c r="AV832" s="61"/>
      <c r="AW832" s="59"/>
      <c r="AX832" s="60"/>
      <c r="AY832" s="61"/>
      <c r="AZ832" s="72"/>
      <c r="BA832" s="47"/>
      <c r="BB832" s="61"/>
      <c r="BC832" s="61"/>
      <c r="BD832" s="61"/>
      <c r="BE832" s="61"/>
      <c r="BF832" s="61"/>
      <c r="BG832" s="61"/>
      <c r="BH832" s="59"/>
      <c r="BI832" s="60"/>
      <c r="BJ832" s="61"/>
      <c r="BK832" s="72"/>
      <c r="BL832" s="49"/>
      <c r="BS832" s="9"/>
    </row>
    <row r="833" spans="1:71">
      <c r="A833" s="18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60"/>
      <c r="AN833" s="60"/>
      <c r="AO833" s="61"/>
      <c r="AP833" s="61"/>
      <c r="AQ833" s="61"/>
      <c r="AR833" s="61"/>
      <c r="AS833" s="59"/>
      <c r="AT833" s="60"/>
      <c r="AU833" s="61"/>
      <c r="AV833" s="61"/>
      <c r="AW833" s="59"/>
      <c r="AX833" s="60"/>
      <c r="AY833" s="61"/>
      <c r="AZ833" s="72"/>
      <c r="BA833" s="47"/>
      <c r="BB833" s="61"/>
      <c r="BC833" s="61"/>
      <c r="BD833" s="61"/>
      <c r="BE833" s="61"/>
      <c r="BF833" s="61"/>
      <c r="BG833" s="61"/>
      <c r="BH833" s="59"/>
      <c r="BI833" s="60"/>
      <c r="BJ833" s="61"/>
      <c r="BK833" s="72"/>
      <c r="BL833" s="49"/>
      <c r="BS833" s="9"/>
    </row>
    <row r="834" spans="1:71">
      <c r="A834" s="18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60"/>
      <c r="AN834" s="60"/>
      <c r="AO834" s="61"/>
      <c r="AP834" s="61"/>
      <c r="AQ834" s="61"/>
      <c r="AR834" s="61"/>
      <c r="AS834" s="59"/>
      <c r="AT834" s="60"/>
      <c r="AU834" s="61"/>
      <c r="AV834" s="61"/>
      <c r="AW834" s="59"/>
      <c r="AX834" s="60"/>
      <c r="AY834" s="61"/>
      <c r="AZ834" s="72"/>
      <c r="BA834" s="47"/>
      <c r="BB834" s="61"/>
      <c r="BC834" s="61"/>
      <c r="BD834" s="61"/>
      <c r="BE834" s="61"/>
      <c r="BF834" s="61"/>
      <c r="BG834" s="61"/>
      <c r="BH834" s="59"/>
      <c r="BI834" s="60"/>
      <c r="BJ834" s="61"/>
      <c r="BK834" s="72"/>
      <c r="BL834" s="49"/>
      <c r="BS834" s="9"/>
    </row>
    <row r="835" spans="1:71">
      <c r="A835" s="18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60"/>
      <c r="AN835" s="60"/>
      <c r="AO835" s="61"/>
      <c r="AP835" s="61"/>
      <c r="AQ835" s="61"/>
      <c r="AR835" s="61"/>
      <c r="AS835" s="59"/>
      <c r="AT835" s="60"/>
      <c r="AU835" s="61"/>
      <c r="AV835" s="61"/>
      <c r="AW835" s="59"/>
      <c r="AX835" s="60"/>
      <c r="AY835" s="61"/>
      <c r="AZ835" s="72"/>
      <c r="BA835" s="47"/>
      <c r="BB835" s="61"/>
      <c r="BC835" s="61"/>
      <c r="BD835" s="61"/>
      <c r="BE835" s="61"/>
      <c r="BF835" s="61"/>
      <c r="BG835" s="61"/>
      <c r="BH835" s="59"/>
      <c r="BI835" s="60"/>
      <c r="BJ835" s="61"/>
      <c r="BK835" s="72"/>
      <c r="BL835" s="49"/>
      <c r="BS835" s="9"/>
    </row>
    <row r="836" spans="1:71">
      <c r="A836" s="18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60"/>
      <c r="AN836" s="60"/>
      <c r="AO836" s="61"/>
      <c r="AP836" s="61"/>
      <c r="AQ836" s="61"/>
      <c r="AR836" s="61"/>
      <c r="AS836" s="59"/>
      <c r="AT836" s="60"/>
      <c r="AU836" s="61"/>
      <c r="AV836" s="61"/>
      <c r="AW836" s="59"/>
      <c r="AX836" s="60"/>
      <c r="AY836" s="61"/>
      <c r="AZ836" s="72"/>
      <c r="BA836" s="47"/>
      <c r="BB836" s="61"/>
      <c r="BC836" s="61"/>
      <c r="BD836" s="61"/>
      <c r="BE836" s="61"/>
      <c r="BF836" s="61"/>
      <c r="BG836" s="61"/>
      <c r="BH836" s="59"/>
      <c r="BI836" s="60"/>
      <c r="BJ836" s="61"/>
      <c r="BK836" s="72"/>
      <c r="BL836" s="49"/>
      <c r="BS836" s="9"/>
    </row>
    <row r="837" spans="1:71">
      <c r="A837" s="18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60"/>
      <c r="AN837" s="60"/>
      <c r="AO837" s="61"/>
      <c r="AP837" s="61"/>
      <c r="AQ837" s="61"/>
      <c r="AR837" s="61"/>
      <c r="AS837" s="59"/>
      <c r="AT837" s="60"/>
      <c r="AU837" s="61"/>
      <c r="AV837" s="61"/>
      <c r="AW837" s="59"/>
      <c r="AX837" s="60"/>
      <c r="AY837" s="61"/>
      <c r="AZ837" s="72"/>
      <c r="BA837" s="47"/>
      <c r="BB837" s="61"/>
      <c r="BC837" s="61"/>
      <c r="BD837" s="61"/>
      <c r="BE837" s="61"/>
      <c r="BF837" s="61"/>
      <c r="BG837" s="61"/>
      <c r="BH837" s="59"/>
      <c r="BI837" s="60"/>
      <c r="BJ837" s="61"/>
      <c r="BK837" s="72"/>
      <c r="BL837" s="49"/>
      <c r="BS837" s="9"/>
    </row>
    <row r="838" spans="1:71">
      <c r="A838" s="18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60"/>
      <c r="AN838" s="60"/>
      <c r="AO838" s="61"/>
      <c r="AP838" s="61"/>
      <c r="AQ838" s="61"/>
      <c r="AR838" s="61"/>
      <c r="AS838" s="59"/>
      <c r="AT838" s="60"/>
      <c r="AU838" s="61"/>
      <c r="AV838" s="61"/>
      <c r="AW838" s="59"/>
      <c r="AX838" s="60"/>
      <c r="AY838" s="61"/>
      <c r="AZ838" s="72"/>
      <c r="BA838" s="47"/>
      <c r="BB838" s="61"/>
      <c r="BC838" s="61"/>
      <c r="BD838" s="61"/>
      <c r="BE838" s="61"/>
      <c r="BF838" s="61"/>
      <c r="BG838" s="61"/>
      <c r="BH838" s="59"/>
      <c r="BI838" s="60"/>
      <c r="BJ838" s="61"/>
      <c r="BK838" s="72"/>
      <c r="BL838" s="49"/>
      <c r="BS838" s="9"/>
    </row>
    <row r="839" spans="1:71">
      <c r="A839" s="18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60"/>
      <c r="AN839" s="60"/>
      <c r="AO839" s="61"/>
      <c r="AP839" s="61"/>
      <c r="AQ839" s="61"/>
      <c r="AR839" s="61"/>
      <c r="AS839" s="59"/>
      <c r="AT839" s="60"/>
      <c r="AU839" s="61"/>
      <c r="AV839" s="61"/>
      <c r="AW839" s="59"/>
      <c r="AX839" s="60"/>
      <c r="AY839" s="61"/>
      <c r="AZ839" s="72"/>
      <c r="BA839" s="47"/>
      <c r="BB839" s="61"/>
      <c r="BC839" s="61"/>
      <c r="BD839" s="61"/>
      <c r="BE839" s="61"/>
      <c r="BF839" s="61"/>
      <c r="BG839" s="61"/>
      <c r="BH839" s="59"/>
      <c r="BI839" s="60"/>
      <c r="BJ839" s="61"/>
      <c r="BK839" s="72"/>
      <c r="BL839" s="49"/>
      <c r="BS839" s="9"/>
    </row>
    <row r="840" spans="1:71">
      <c r="A840" s="18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60"/>
      <c r="AN840" s="60"/>
      <c r="AO840" s="61"/>
      <c r="AP840" s="61"/>
      <c r="AQ840" s="61"/>
      <c r="AR840" s="61"/>
      <c r="AS840" s="59"/>
      <c r="AT840" s="60"/>
      <c r="AU840" s="61"/>
      <c r="AV840" s="61"/>
      <c r="AW840" s="59"/>
      <c r="AX840" s="60"/>
      <c r="AY840" s="61"/>
      <c r="AZ840" s="72"/>
      <c r="BA840" s="47"/>
      <c r="BB840" s="61"/>
      <c r="BC840" s="61"/>
      <c r="BD840" s="61"/>
      <c r="BE840" s="61"/>
      <c r="BF840" s="61"/>
      <c r="BG840" s="61"/>
      <c r="BH840" s="59"/>
      <c r="BI840" s="60"/>
      <c r="BJ840" s="61"/>
      <c r="BK840" s="72"/>
      <c r="BL840" s="49"/>
      <c r="BS840" s="9"/>
    </row>
    <row r="841" spans="1:71">
      <c r="A841" s="18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60"/>
      <c r="AN841" s="60"/>
      <c r="AO841" s="61"/>
      <c r="AP841" s="61"/>
      <c r="AQ841" s="61"/>
      <c r="AR841" s="61"/>
      <c r="AS841" s="59"/>
      <c r="AT841" s="60"/>
      <c r="AU841" s="61"/>
      <c r="AV841" s="61"/>
      <c r="AW841" s="59"/>
      <c r="AX841" s="60"/>
      <c r="AY841" s="61"/>
      <c r="AZ841" s="72"/>
      <c r="BA841" s="47"/>
      <c r="BB841" s="61"/>
      <c r="BC841" s="61"/>
      <c r="BD841" s="61"/>
      <c r="BE841" s="61"/>
      <c r="BF841" s="61"/>
      <c r="BG841" s="61"/>
      <c r="BH841" s="59"/>
      <c r="BI841" s="60"/>
      <c r="BJ841" s="61"/>
      <c r="BK841" s="72"/>
      <c r="BL841" s="49"/>
      <c r="BS841" s="9"/>
    </row>
    <row r="842" spans="1:71">
      <c r="A842" s="18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60"/>
      <c r="AN842" s="60"/>
      <c r="AO842" s="61"/>
      <c r="AP842" s="61"/>
      <c r="AQ842" s="61"/>
      <c r="AR842" s="61"/>
      <c r="AS842" s="59"/>
      <c r="AT842" s="60"/>
      <c r="AU842" s="61"/>
      <c r="AV842" s="61"/>
      <c r="AW842" s="59"/>
      <c r="AX842" s="60"/>
      <c r="AY842" s="61"/>
      <c r="AZ842" s="72"/>
      <c r="BA842" s="47"/>
      <c r="BB842" s="61"/>
      <c r="BC842" s="61"/>
      <c r="BD842" s="61"/>
      <c r="BE842" s="61"/>
      <c r="BF842" s="61"/>
      <c r="BG842" s="61"/>
      <c r="BH842" s="59"/>
      <c r="BI842" s="60"/>
      <c r="BJ842" s="61"/>
      <c r="BK842" s="72"/>
      <c r="BL842" s="49"/>
      <c r="BS842" s="9"/>
    </row>
    <row r="843" spans="1:71">
      <c r="A843" s="18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60"/>
      <c r="AN843" s="60"/>
      <c r="AO843" s="61"/>
      <c r="AP843" s="61"/>
      <c r="AQ843" s="61"/>
      <c r="AR843" s="61"/>
      <c r="AS843" s="59"/>
      <c r="AT843" s="60"/>
      <c r="AU843" s="61"/>
      <c r="AV843" s="61"/>
      <c r="AW843" s="59"/>
      <c r="AX843" s="60"/>
      <c r="AY843" s="61"/>
      <c r="AZ843" s="72"/>
      <c r="BA843" s="47"/>
      <c r="BB843" s="61"/>
      <c r="BC843" s="61"/>
      <c r="BD843" s="61"/>
      <c r="BE843" s="61"/>
      <c r="BF843" s="61"/>
      <c r="BG843" s="61"/>
      <c r="BH843" s="59"/>
      <c r="BI843" s="60"/>
      <c r="BJ843" s="61"/>
      <c r="BK843" s="72"/>
      <c r="BL843" s="49"/>
      <c r="BS843" s="9"/>
    </row>
    <row r="844" spans="1:71">
      <c r="A844" s="18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60"/>
      <c r="AN844" s="60"/>
      <c r="AO844" s="61"/>
      <c r="AP844" s="61"/>
      <c r="AQ844" s="61"/>
      <c r="AR844" s="61"/>
      <c r="AS844" s="59"/>
      <c r="AT844" s="60"/>
      <c r="AU844" s="61"/>
      <c r="AV844" s="61"/>
      <c r="AW844" s="59"/>
      <c r="AX844" s="60"/>
      <c r="AY844" s="61"/>
      <c r="AZ844" s="72"/>
      <c r="BA844" s="47"/>
      <c r="BB844" s="61"/>
      <c r="BC844" s="61"/>
      <c r="BD844" s="61"/>
      <c r="BE844" s="61"/>
      <c r="BF844" s="61"/>
      <c r="BG844" s="61"/>
      <c r="BH844" s="59"/>
      <c r="BI844" s="60"/>
      <c r="BJ844" s="61"/>
      <c r="BK844" s="72"/>
      <c r="BL844" s="49"/>
      <c r="BS844" s="9"/>
    </row>
    <row r="845" spans="1:71">
      <c r="A845" s="18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60"/>
      <c r="AN845" s="60"/>
      <c r="AO845" s="61"/>
      <c r="AP845" s="61"/>
      <c r="AQ845" s="61"/>
      <c r="AR845" s="61"/>
      <c r="AS845" s="59"/>
      <c r="AT845" s="60"/>
      <c r="AU845" s="61"/>
      <c r="AV845" s="61"/>
      <c r="AW845" s="59"/>
      <c r="AX845" s="60"/>
      <c r="AY845" s="61"/>
      <c r="AZ845" s="72"/>
      <c r="BA845" s="47"/>
      <c r="BB845" s="61"/>
      <c r="BC845" s="61"/>
      <c r="BD845" s="61"/>
      <c r="BE845" s="61"/>
      <c r="BF845" s="61"/>
      <c r="BG845" s="61"/>
      <c r="BH845" s="59"/>
      <c r="BI845" s="60"/>
      <c r="BJ845" s="61"/>
      <c r="BK845" s="72"/>
      <c r="BL845" s="49"/>
      <c r="BS845" s="9"/>
    </row>
    <row r="846" spans="1:71">
      <c r="A846" s="18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60"/>
      <c r="AN846" s="60"/>
      <c r="AO846" s="61"/>
      <c r="AP846" s="61"/>
      <c r="AQ846" s="61"/>
      <c r="AR846" s="61"/>
      <c r="AS846" s="59"/>
      <c r="AT846" s="60"/>
      <c r="AU846" s="61"/>
      <c r="AV846" s="61"/>
      <c r="AW846" s="59"/>
      <c r="AX846" s="60"/>
      <c r="AY846" s="61"/>
      <c r="AZ846" s="72"/>
      <c r="BA846" s="47"/>
      <c r="BB846" s="61"/>
      <c r="BC846" s="61"/>
      <c r="BD846" s="61"/>
      <c r="BE846" s="61"/>
      <c r="BF846" s="61"/>
      <c r="BG846" s="61"/>
      <c r="BH846" s="59"/>
      <c r="BI846" s="60"/>
      <c r="BJ846" s="61"/>
      <c r="BK846" s="72"/>
      <c r="BL846" s="49"/>
      <c r="BS846" s="9"/>
    </row>
    <row r="847" spans="1:71">
      <c r="A847" s="18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60"/>
      <c r="AN847" s="60"/>
      <c r="AO847" s="61"/>
      <c r="AP847" s="61"/>
      <c r="AQ847" s="61"/>
      <c r="AR847" s="61"/>
      <c r="AS847" s="59"/>
      <c r="AT847" s="60"/>
      <c r="AU847" s="61"/>
      <c r="AV847" s="61"/>
      <c r="AW847" s="59"/>
      <c r="AX847" s="60"/>
      <c r="AY847" s="61"/>
      <c r="AZ847" s="72"/>
      <c r="BA847" s="47"/>
      <c r="BB847" s="61"/>
      <c r="BC847" s="61"/>
      <c r="BD847" s="61"/>
      <c r="BE847" s="61"/>
      <c r="BF847" s="61"/>
      <c r="BG847" s="61"/>
      <c r="BH847" s="59"/>
      <c r="BI847" s="60"/>
      <c r="BJ847" s="61"/>
      <c r="BK847" s="72"/>
      <c r="BL847" s="49"/>
      <c r="BS847" s="9"/>
    </row>
    <row r="848" spans="1:71">
      <c r="A848" s="18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60"/>
      <c r="AN848" s="60"/>
      <c r="AO848" s="61"/>
      <c r="AP848" s="61"/>
      <c r="AQ848" s="61"/>
      <c r="AR848" s="61"/>
      <c r="AS848" s="59"/>
      <c r="AT848" s="60"/>
      <c r="AU848" s="61"/>
      <c r="AV848" s="61"/>
      <c r="AW848" s="59"/>
      <c r="AX848" s="60"/>
      <c r="AY848" s="61"/>
      <c r="AZ848" s="72"/>
      <c r="BA848" s="47"/>
      <c r="BB848" s="61"/>
      <c r="BC848" s="61"/>
      <c r="BD848" s="61"/>
      <c r="BE848" s="61"/>
      <c r="BF848" s="61"/>
      <c r="BG848" s="61"/>
      <c r="BH848" s="59"/>
      <c r="BI848" s="60"/>
      <c r="BJ848" s="61"/>
      <c r="BK848" s="72"/>
      <c r="BL848" s="49"/>
      <c r="BS848" s="9"/>
    </row>
    <row r="849" spans="1:71">
      <c r="A849" s="18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60"/>
      <c r="AN849" s="60"/>
      <c r="AO849" s="61"/>
      <c r="AP849" s="61"/>
      <c r="AQ849" s="61"/>
      <c r="AR849" s="61"/>
      <c r="AS849" s="59"/>
      <c r="AT849" s="60"/>
      <c r="AU849" s="61"/>
      <c r="AV849" s="61"/>
      <c r="AW849" s="59"/>
      <c r="AX849" s="60"/>
      <c r="AY849" s="61"/>
      <c r="AZ849" s="72"/>
      <c r="BA849" s="47"/>
      <c r="BB849" s="61"/>
      <c r="BC849" s="61"/>
      <c r="BD849" s="61"/>
      <c r="BE849" s="61"/>
      <c r="BF849" s="61"/>
      <c r="BG849" s="61"/>
      <c r="BH849" s="59"/>
      <c r="BI849" s="60"/>
      <c r="BJ849" s="61"/>
      <c r="BK849" s="72"/>
      <c r="BL849" s="49"/>
      <c r="BS849" s="9"/>
    </row>
    <row r="850" spans="1:71">
      <c r="A850" s="18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60"/>
      <c r="AN850" s="60"/>
      <c r="AO850" s="61"/>
      <c r="AP850" s="61"/>
      <c r="AQ850" s="61"/>
      <c r="AR850" s="61"/>
      <c r="AS850" s="59"/>
      <c r="AT850" s="60"/>
      <c r="AU850" s="61"/>
      <c r="AV850" s="61"/>
      <c r="AW850" s="59"/>
      <c r="AX850" s="60"/>
      <c r="AY850" s="61"/>
      <c r="AZ850" s="72"/>
      <c r="BA850" s="47"/>
      <c r="BB850" s="61"/>
      <c r="BC850" s="61"/>
      <c r="BD850" s="61"/>
      <c r="BE850" s="61"/>
      <c r="BF850" s="61"/>
      <c r="BG850" s="61"/>
      <c r="BH850" s="59"/>
      <c r="BI850" s="60"/>
      <c r="BJ850" s="61"/>
      <c r="BK850" s="72"/>
      <c r="BL850" s="49"/>
      <c r="BS850" s="9"/>
    </row>
    <row r="851" spans="1:71">
      <c r="A851" s="18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60"/>
      <c r="AN851" s="60"/>
      <c r="AO851" s="61"/>
      <c r="AP851" s="61"/>
      <c r="AQ851" s="61"/>
      <c r="AR851" s="61"/>
      <c r="AS851" s="59"/>
      <c r="AT851" s="60"/>
      <c r="AU851" s="61"/>
      <c r="AV851" s="61"/>
      <c r="AW851" s="59"/>
      <c r="AX851" s="60"/>
      <c r="AY851" s="61"/>
      <c r="AZ851" s="72"/>
      <c r="BA851" s="47"/>
      <c r="BB851" s="61"/>
      <c r="BC851" s="61"/>
      <c r="BD851" s="61"/>
      <c r="BE851" s="61"/>
      <c r="BF851" s="61"/>
      <c r="BG851" s="61"/>
      <c r="BH851" s="59"/>
      <c r="BI851" s="60"/>
      <c r="BJ851" s="61"/>
      <c r="BK851" s="72"/>
      <c r="BL851" s="49"/>
      <c r="BS851" s="9"/>
    </row>
    <row r="852" spans="1:71">
      <c r="A852" s="18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60"/>
      <c r="AN852" s="60"/>
      <c r="AO852" s="61"/>
      <c r="AP852" s="61"/>
      <c r="AQ852" s="61"/>
      <c r="AR852" s="61"/>
      <c r="AS852" s="59"/>
      <c r="AT852" s="60"/>
      <c r="AU852" s="61"/>
      <c r="AV852" s="61"/>
      <c r="AW852" s="59"/>
      <c r="AX852" s="60"/>
      <c r="AY852" s="61"/>
      <c r="AZ852" s="72"/>
      <c r="BA852" s="47"/>
      <c r="BB852" s="61"/>
      <c r="BC852" s="61"/>
      <c r="BD852" s="61"/>
      <c r="BE852" s="61"/>
      <c r="BF852" s="61"/>
      <c r="BG852" s="61"/>
      <c r="BH852" s="59"/>
      <c r="BI852" s="60"/>
      <c r="BJ852" s="61"/>
      <c r="BK852" s="72"/>
      <c r="BL852" s="49"/>
      <c r="BS852" s="9"/>
    </row>
    <row r="853" spans="1:71">
      <c r="A853" s="18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60"/>
      <c r="AN853" s="60"/>
      <c r="AO853" s="61"/>
      <c r="AP853" s="61"/>
      <c r="AQ853" s="61"/>
      <c r="AR853" s="61"/>
      <c r="AS853" s="59"/>
      <c r="AT853" s="60"/>
      <c r="AU853" s="61"/>
      <c r="AV853" s="61"/>
      <c r="AW853" s="59"/>
      <c r="AX853" s="60"/>
      <c r="AY853" s="61"/>
      <c r="AZ853" s="72"/>
      <c r="BA853" s="47"/>
      <c r="BB853" s="61"/>
      <c r="BC853" s="61"/>
      <c r="BD853" s="61"/>
      <c r="BE853" s="61"/>
      <c r="BF853" s="61"/>
      <c r="BG853" s="61"/>
      <c r="BH853" s="59"/>
      <c r="BI853" s="60"/>
      <c r="BJ853" s="61"/>
      <c r="BK853" s="72"/>
      <c r="BL853" s="49"/>
      <c r="BS853" s="9"/>
    </row>
    <row r="854" spans="1:71">
      <c r="A854" s="18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60"/>
      <c r="AN854" s="60"/>
      <c r="AO854" s="61"/>
      <c r="AP854" s="61"/>
      <c r="AQ854" s="61"/>
      <c r="AR854" s="61"/>
      <c r="AS854" s="59"/>
      <c r="AT854" s="60"/>
      <c r="AU854" s="61"/>
      <c r="AV854" s="61"/>
      <c r="AW854" s="59"/>
      <c r="AX854" s="60"/>
      <c r="AY854" s="61"/>
      <c r="AZ854" s="72"/>
      <c r="BA854" s="47"/>
      <c r="BB854" s="61"/>
      <c r="BC854" s="61"/>
      <c r="BD854" s="61"/>
      <c r="BE854" s="61"/>
      <c r="BF854" s="61"/>
      <c r="BG854" s="61"/>
      <c r="BH854" s="59"/>
      <c r="BI854" s="60"/>
      <c r="BJ854" s="61"/>
      <c r="BK854" s="72"/>
      <c r="BL854" s="49"/>
      <c r="BS854" s="9"/>
    </row>
    <row r="855" spans="1:71">
      <c r="A855" s="18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60"/>
      <c r="AN855" s="60"/>
      <c r="AO855" s="61"/>
      <c r="AP855" s="61"/>
      <c r="AQ855" s="61"/>
      <c r="AR855" s="61"/>
      <c r="AS855" s="59"/>
      <c r="AT855" s="60"/>
      <c r="AU855" s="61"/>
      <c r="AV855" s="61"/>
      <c r="AW855" s="59"/>
      <c r="AX855" s="60"/>
      <c r="AY855" s="61"/>
      <c r="AZ855" s="72"/>
      <c r="BA855" s="47"/>
      <c r="BB855" s="61"/>
      <c r="BC855" s="61"/>
      <c r="BD855" s="61"/>
      <c r="BE855" s="61"/>
      <c r="BF855" s="61"/>
      <c r="BG855" s="61"/>
      <c r="BH855" s="59"/>
      <c r="BI855" s="60"/>
      <c r="BJ855" s="61"/>
      <c r="BK855" s="72"/>
      <c r="BL855" s="49"/>
      <c r="BS855" s="9"/>
    </row>
    <row r="856" spans="1:71">
      <c r="A856" s="18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60"/>
      <c r="AN856" s="60"/>
      <c r="AO856" s="61"/>
      <c r="AP856" s="61"/>
      <c r="AQ856" s="61"/>
      <c r="AR856" s="61"/>
      <c r="AS856" s="59"/>
      <c r="AT856" s="60"/>
      <c r="AU856" s="61"/>
      <c r="AV856" s="61"/>
      <c r="AW856" s="59"/>
      <c r="AX856" s="60"/>
      <c r="AY856" s="61"/>
      <c r="AZ856" s="72"/>
      <c r="BA856" s="47"/>
      <c r="BB856" s="61"/>
      <c r="BC856" s="61"/>
      <c r="BD856" s="61"/>
      <c r="BE856" s="61"/>
      <c r="BF856" s="61"/>
      <c r="BG856" s="61"/>
      <c r="BH856" s="59"/>
      <c r="BI856" s="60"/>
      <c r="BJ856" s="61"/>
      <c r="BK856" s="72"/>
      <c r="BL856" s="49"/>
      <c r="BS856" s="9"/>
    </row>
    <row r="857" spans="1:71">
      <c r="A857" s="18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60"/>
      <c r="AN857" s="60"/>
      <c r="AO857" s="61"/>
      <c r="AP857" s="61"/>
      <c r="AQ857" s="61"/>
      <c r="AR857" s="61"/>
      <c r="AS857" s="59"/>
      <c r="AT857" s="60"/>
      <c r="AU857" s="61"/>
      <c r="AV857" s="61"/>
      <c r="AW857" s="59"/>
      <c r="AX857" s="60"/>
      <c r="AY857" s="61"/>
      <c r="AZ857" s="72"/>
      <c r="BA857" s="47"/>
      <c r="BB857" s="61"/>
      <c r="BC857" s="61"/>
      <c r="BD857" s="61"/>
      <c r="BE857" s="61"/>
      <c r="BF857" s="61"/>
      <c r="BG857" s="61"/>
      <c r="BH857" s="59"/>
      <c r="BI857" s="60"/>
      <c r="BJ857" s="61"/>
      <c r="BK857" s="72"/>
      <c r="BL857" s="49"/>
      <c r="BS857" s="9"/>
    </row>
    <row r="858" spans="1:71">
      <c r="A858" s="18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60"/>
      <c r="AN858" s="60"/>
      <c r="AO858" s="61"/>
      <c r="AP858" s="61"/>
      <c r="AQ858" s="61"/>
      <c r="AR858" s="61"/>
      <c r="AS858" s="59"/>
      <c r="AT858" s="60"/>
      <c r="AU858" s="61"/>
      <c r="AV858" s="61"/>
      <c r="AW858" s="59"/>
      <c r="AX858" s="60"/>
      <c r="AY858" s="61"/>
      <c r="AZ858" s="72"/>
      <c r="BA858" s="47"/>
      <c r="BB858" s="61"/>
      <c r="BC858" s="61"/>
      <c r="BD858" s="61"/>
      <c r="BE858" s="61"/>
      <c r="BF858" s="61"/>
      <c r="BG858" s="61"/>
      <c r="BH858" s="59"/>
      <c r="BI858" s="60"/>
      <c r="BJ858" s="61"/>
      <c r="BK858" s="72"/>
      <c r="BL858" s="49"/>
      <c r="BS858" s="9"/>
    </row>
    <row r="859" spans="1:71">
      <c r="A859" s="18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60"/>
      <c r="AN859" s="60"/>
      <c r="AO859" s="61"/>
      <c r="AP859" s="61"/>
      <c r="AQ859" s="61"/>
      <c r="AR859" s="61"/>
      <c r="AS859" s="59"/>
      <c r="AT859" s="60"/>
      <c r="AU859" s="61"/>
      <c r="AV859" s="61"/>
      <c r="AW859" s="59"/>
      <c r="AX859" s="60"/>
      <c r="AY859" s="61"/>
      <c r="AZ859" s="72"/>
      <c r="BA859" s="47"/>
      <c r="BB859" s="61"/>
      <c r="BC859" s="61"/>
      <c r="BD859" s="61"/>
      <c r="BE859" s="61"/>
      <c r="BF859" s="61"/>
      <c r="BG859" s="61"/>
      <c r="BH859" s="59"/>
      <c r="BI859" s="60"/>
      <c r="BJ859" s="61"/>
      <c r="BK859" s="72"/>
      <c r="BL859" s="49"/>
      <c r="BS859" s="9"/>
    </row>
    <row r="860" spans="1:71">
      <c r="A860" s="18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60"/>
      <c r="AN860" s="60"/>
      <c r="AO860" s="61"/>
      <c r="AP860" s="61"/>
      <c r="AQ860" s="61"/>
      <c r="AR860" s="61"/>
      <c r="AS860" s="59"/>
      <c r="AT860" s="60"/>
      <c r="AU860" s="61"/>
      <c r="AV860" s="61"/>
      <c r="AW860" s="59"/>
      <c r="AX860" s="60"/>
      <c r="AY860" s="61"/>
      <c r="AZ860" s="72"/>
      <c r="BA860" s="47"/>
      <c r="BB860" s="61"/>
      <c r="BC860" s="61"/>
      <c r="BD860" s="61"/>
      <c r="BE860" s="61"/>
      <c r="BF860" s="61"/>
      <c r="BG860" s="61"/>
      <c r="BH860" s="59"/>
      <c r="BI860" s="60"/>
      <c r="BJ860" s="61"/>
      <c r="BK860" s="72"/>
      <c r="BL860" s="49"/>
      <c r="BS860" s="9"/>
    </row>
    <row r="861" spans="1:71">
      <c r="A861" s="18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60"/>
      <c r="AN861" s="60"/>
      <c r="AO861" s="61"/>
      <c r="AP861" s="61"/>
      <c r="AQ861" s="61"/>
      <c r="AR861" s="61"/>
      <c r="AS861" s="59"/>
      <c r="AT861" s="60"/>
      <c r="AU861" s="61"/>
      <c r="AV861" s="61"/>
      <c r="AW861" s="59"/>
      <c r="AX861" s="60"/>
      <c r="AY861" s="61"/>
      <c r="AZ861" s="72"/>
      <c r="BA861" s="47"/>
      <c r="BB861" s="61"/>
      <c r="BC861" s="61"/>
      <c r="BD861" s="61"/>
      <c r="BE861" s="61"/>
      <c r="BF861" s="61"/>
      <c r="BG861" s="61"/>
      <c r="BH861" s="59"/>
      <c r="BI861" s="60"/>
      <c r="BJ861" s="61"/>
      <c r="BK861" s="72"/>
      <c r="BL861" s="49"/>
      <c r="BS861" s="9"/>
    </row>
    <row r="862" spans="1:71">
      <c r="A862" s="18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60"/>
      <c r="AN862" s="60"/>
      <c r="AO862" s="61"/>
      <c r="AP862" s="61"/>
      <c r="AQ862" s="61"/>
      <c r="AR862" s="61"/>
      <c r="AS862" s="59"/>
      <c r="AT862" s="60"/>
      <c r="AU862" s="61"/>
      <c r="AV862" s="61"/>
      <c r="AW862" s="59"/>
      <c r="AX862" s="60"/>
      <c r="AY862" s="61"/>
      <c r="AZ862" s="72"/>
      <c r="BA862" s="47"/>
      <c r="BB862" s="61"/>
      <c r="BC862" s="61"/>
      <c r="BD862" s="61"/>
      <c r="BE862" s="61"/>
      <c r="BF862" s="61"/>
      <c r="BG862" s="61"/>
      <c r="BH862" s="59"/>
      <c r="BI862" s="60"/>
      <c r="BJ862" s="61"/>
      <c r="BK862" s="72"/>
      <c r="BL862" s="49"/>
      <c r="BS862" s="9"/>
    </row>
    <row r="863" spans="1:71">
      <c r="A863" s="18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60"/>
      <c r="AN863" s="60"/>
      <c r="AO863" s="61"/>
      <c r="AP863" s="61"/>
      <c r="AQ863" s="61"/>
      <c r="AR863" s="61"/>
      <c r="AS863" s="59"/>
      <c r="AT863" s="60"/>
      <c r="AU863" s="61"/>
      <c r="AV863" s="61"/>
      <c r="AW863" s="59"/>
      <c r="AX863" s="60"/>
      <c r="AY863" s="61"/>
      <c r="AZ863" s="72"/>
      <c r="BA863" s="47"/>
      <c r="BB863" s="61"/>
      <c r="BC863" s="61"/>
      <c r="BD863" s="61"/>
      <c r="BE863" s="61"/>
      <c r="BF863" s="61"/>
      <c r="BG863" s="61"/>
      <c r="BH863" s="59"/>
      <c r="BI863" s="60"/>
      <c r="BJ863" s="61"/>
      <c r="BK863" s="72"/>
      <c r="BL863" s="49"/>
      <c r="BS863" s="9"/>
    </row>
    <row r="864" spans="1:71">
      <c r="A864" s="18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60"/>
      <c r="AN864" s="60"/>
      <c r="AO864" s="61"/>
      <c r="AP864" s="61"/>
      <c r="AQ864" s="61"/>
      <c r="AR864" s="61"/>
      <c r="AS864" s="59"/>
      <c r="AT864" s="60"/>
      <c r="AU864" s="61"/>
      <c r="AV864" s="61"/>
      <c r="AW864" s="59"/>
      <c r="AX864" s="60"/>
      <c r="AY864" s="61"/>
      <c r="AZ864" s="72"/>
      <c r="BA864" s="47"/>
      <c r="BB864" s="61"/>
      <c r="BC864" s="61"/>
      <c r="BD864" s="61"/>
      <c r="BE864" s="61"/>
      <c r="BF864" s="61"/>
      <c r="BG864" s="61"/>
      <c r="BH864" s="59"/>
      <c r="BI864" s="60"/>
      <c r="BJ864" s="61"/>
      <c r="BK864" s="72"/>
      <c r="BL864" s="49"/>
      <c r="BS864" s="9"/>
    </row>
    <row r="865" spans="1:71">
      <c r="A865" s="18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60"/>
      <c r="AN865" s="60"/>
      <c r="AO865" s="61"/>
      <c r="AP865" s="61"/>
      <c r="AQ865" s="61"/>
      <c r="AR865" s="61"/>
      <c r="AS865" s="59"/>
      <c r="AT865" s="60"/>
      <c r="AU865" s="61"/>
      <c r="AV865" s="61"/>
      <c r="AW865" s="59"/>
      <c r="AX865" s="60"/>
      <c r="AY865" s="61"/>
      <c r="AZ865" s="72"/>
      <c r="BA865" s="47"/>
      <c r="BB865" s="61"/>
      <c r="BC865" s="61"/>
      <c r="BD865" s="61"/>
      <c r="BE865" s="61"/>
      <c r="BF865" s="61"/>
      <c r="BG865" s="61"/>
      <c r="BH865" s="59"/>
      <c r="BI865" s="60"/>
      <c r="BJ865" s="61"/>
      <c r="BK865" s="72"/>
      <c r="BL865" s="49"/>
      <c r="BS865" s="9"/>
    </row>
    <row r="866" spans="1:71">
      <c r="A866" s="18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60"/>
      <c r="AN866" s="60"/>
      <c r="AO866" s="61"/>
      <c r="AP866" s="61"/>
      <c r="AQ866" s="61"/>
      <c r="AR866" s="61"/>
      <c r="AS866" s="59"/>
      <c r="AT866" s="60"/>
      <c r="AU866" s="61"/>
      <c r="AV866" s="61"/>
      <c r="AW866" s="59"/>
      <c r="AX866" s="60"/>
      <c r="AY866" s="61"/>
      <c r="AZ866" s="72"/>
      <c r="BA866" s="47"/>
      <c r="BB866" s="61"/>
      <c r="BC866" s="61"/>
      <c r="BD866" s="61"/>
      <c r="BE866" s="61"/>
      <c r="BF866" s="61"/>
      <c r="BG866" s="61"/>
      <c r="BH866" s="59"/>
      <c r="BI866" s="60"/>
      <c r="BJ866" s="61"/>
      <c r="BK866" s="72"/>
      <c r="BL866" s="49"/>
      <c r="BS866" s="9"/>
    </row>
    <row r="867" spans="1:71">
      <c r="A867" s="18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60"/>
      <c r="AN867" s="60"/>
      <c r="AO867" s="61"/>
      <c r="AP867" s="61"/>
      <c r="AQ867" s="61"/>
      <c r="AR867" s="61"/>
      <c r="AS867" s="59"/>
      <c r="AT867" s="60"/>
      <c r="AU867" s="61"/>
      <c r="AV867" s="61"/>
      <c r="AW867" s="59"/>
      <c r="AX867" s="60"/>
      <c r="AY867" s="61"/>
      <c r="AZ867" s="72"/>
      <c r="BA867" s="47"/>
      <c r="BB867" s="61"/>
      <c r="BC867" s="61"/>
      <c r="BD867" s="61"/>
      <c r="BE867" s="61"/>
      <c r="BF867" s="61"/>
      <c r="BG867" s="61"/>
      <c r="BH867" s="59"/>
      <c r="BI867" s="60"/>
      <c r="BJ867" s="61"/>
      <c r="BK867" s="72"/>
      <c r="BL867" s="49"/>
      <c r="BS867" s="9"/>
    </row>
    <row r="868" spans="1:71">
      <c r="A868" s="18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60"/>
      <c r="AN868" s="60"/>
      <c r="AO868" s="61"/>
      <c r="AP868" s="61"/>
      <c r="AQ868" s="61"/>
      <c r="AR868" s="61"/>
      <c r="AS868" s="59"/>
      <c r="AT868" s="60"/>
      <c r="AU868" s="61"/>
      <c r="AV868" s="61"/>
      <c r="AW868" s="59"/>
      <c r="AX868" s="60"/>
      <c r="AY868" s="61"/>
      <c r="AZ868" s="72"/>
      <c r="BA868" s="47"/>
      <c r="BB868" s="61"/>
      <c r="BC868" s="61"/>
      <c r="BD868" s="61"/>
      <c r="BE868" s="61"/>
      <c r="BF868" s="61"/>
      <c r="BG868" s="61"/>
      <c r="BH868" s="59"/>
      <c r="BI868" s="60"/>
      <c r="BJ868" s="61"/>
      <c r="BK868" s="72"/>
      <c r="BL868" s="49"/>
      <c r="BS868" s="9"/>
    </row>
    <row r="869" spans="1:71">
      <c r="A869" s="18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60"/>
      <c r="AN869" s="60"/>
      <c r="AO869" s="61"/>
      <c r="AP869" s="61"/>
      <c r="AQ869" s="61"/>
      <c r="AR869" s="61"/>
      <c r="AS869" s="59"/>
      <c r="AT869" s="60"/>
      <c r="AU869" s="61"/>
      <c r="AV869" s="61"/>
      <c r="AW869" s="59"/>
      <c r="AX869" s="60"/>
      <c r="AY869" s="61"/>
      <c r="AZ869" s="72"/>
      <c r="BA869" s="47"/>
      <c r="BB869" s="61"/>
      <c r="BC869" s="61"/>
      <c r="BD869" s="61"/>
      <c r="BE869" s="61"/>
      <c r="BF869" s="61"/>
      <c r="BG869" s="61"/>
      <c r="BH869" s="59"/>
      <c r="BI869" s="60"/>
      <c r="BJ869" s="61"/>
      <c r="BK869" s="72"/>
      <c r="BL869" s="49"/>
      <c r="BS869" s="9"/>
    </row>
    <row r="870" spans="1:71">
      <c r="A870" s="18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60"/>
      <c r="AN870" s="60"/>
      <c r="AO870" s="61"/>
      <c r="AP870" s="61"/>
      <c r="AQ870" s="61"/>
      <c r="AR870" s="61"/>
      <c r="AS870" s="59"/>
      <c r="AT870" s="60"/>
      <c r="AU870" s="61"/>
      <c r="AV870" s="61"/>
      <c r="AW870" s="59"/>
      <c r="AX870" s="60"/>
      <c r="AY870" s="61"/>
      <c r="AZ870" s="72"/>
      <c r="BA870" s="47"/>
      <c r="BB870" s="61"/>
      <c r="BC870" s="61"/>
      <c r="BD870" s="61"/>
      <c r="BE870" s="61"/>
      <c r="BF870" s="61"/>
      <c r="BG870" s="61"/>
      <c r="BH870" s="59"/>
      <c r="BI870" s="60"/>
      <c r="BJ870" s="61"/>
      <c r="BK870" s="72"/>
      <c r="BL870" s="49"/>
      <c r="BS870" s="9"/>
    </row>
    <row r="871" spans="1:71">
      <c r="A871" s="18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60"/>
      <c r="AN871" s="60"/>
      <c r="AO871" s="61"/>
      <c r="AP871" s="61"/>
      <c r="AQ871" s="61"/>
      <c r="AR871" s="61"/>
      <c r="AS871" s="59"/>
      <c r="AT871" s="60"/>
      <c r="AU871" s="61"/>
      <c r="AV871" s="61"/>
      <c r="AW871" s="59"/>
      <c r="AX871" s="60"/>
      <c r="AY871" s="61"/>
      <c r="AZ871" s="72"/>
      <c r="BA871" s="47"/>
      <c r="BB871" s="61"/>
      <c r="BC871" s="61"/>
      <c r="BD871" s="61"/>
      <c r="BE871" s="61"/>
      <c r="BF871" s="61"/>
      <c r="BG871" s="61"/>
      <c r="BH871" s="59"/>
      <c r="BI871" s="60"/>
      <c r="BJ871" s="61"/>
      <c r="BK871" s="72"/>
      <c r="BL871" s="49"/>
      <c r="BS871" s="9"/>
    </row>
    <row r="872" spans="1:71">
      <c r="A872" s="18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60"/>
      <c r="AN872" s="60"/>
      <c r="AO872" s="61"/>
      <c r="AP872" s="61"/>
      <c r="AQ872" s="61"/>
      <c r="AR872" s="61"/>
      <c r="AS872" s="59"/>
      <c r="AT872" s="60"/>
      <c r="AU872" s="61"/>
      <c r="AV872" s="61"/>
      <c r="AW872" s="59"/>
      <c r="AX872" s="60"/>
      <c r="AY872" s="61"/>
      <c r="AZ872" s="72"/>
      <c r="BA872" s="47"/>
      <c r="BB872" s="61"/>
      <c r="BC872" s="61"/>
      <c r="BD872" s="61"/>
      <c r="BE872" s="61"/>
      <c r="BF872" s="61"/>
      <c r="BG872" s="61"/>
      <c r="BH872" s="59"/>
      <c r="BI872" s="60"/>
      <c r="BJ872" s="61"/>
      <c r="BK872" s="72"/>
      <c r="BL872" s="49"/>
      <c r="BS872" s="9"/>
    </row>
    <row r="873" spans="1:71">
      <c r="A873" s="18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60"/>
      <c r="AN873" s="60"/>
      <c r="AO873" s="61"/>
      <c r="AP873" s="61"/>
      <c r="AQ873" s="61"/>
      <c r="AR873" s="61"/>
      <c r="AS873" s="59"/>
      <c r="AT873" s="60"/>
      <c r="AU873" s="61"/>
      <c r="AV873" s="61"/>
      <c r="AW873" s="59"/>
      <c r="AX873" s="60"/>
      <c r="AY873" s="61"/>
      <c r="AZ873" s="72"/>
      <c r="BA873" s="47"/>
      <c r="BB873" s="61"/>
      <c r="BC873" s="61"/>
      <c r="BD873" s="61"/>
      <c r="BE873" s="61"/>
      <c r="BF873" s="61"/>
      <c r="BG873" s="61"/>
      <c r="BH873" s="59"/>
      <c r="BI873" s="60"/>
      <c r="BJ873" s="61"/>
      <c r="BK873" s="72"/>
      <c r="BL873" s="49"/>
      <c r="BS873" s="9"/>
    </row>
    <row r="874" spans="1:71">
      <c r="A874" s="18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60"/>
      <c r="AN874" s="60"/>
      <c r="AO874" s="61"/>
      <c r="AP874" s="61"/>
      <c r="AQ874" s="61"/>
      <c r="AR874" s="61"/>
      <c r="AS874" s="59"/>
      <c r="AT874" s="60"/>
      <c r="AU874" s="61"/>
      <c r="AV874" s="61"/>
      <c r="AW874" s="59"/>
      <c r="AX874" s="60"/>
      <c r="AY874" s="61"/>
      <c r="AZ874" s="72"/>
      <c r="BA874" s="47"/>
      <c r="BB874" s="61"/>
      <c r="BC874" s="61"/>
      <c r="BD874" s="61"/>
      <c r="BE874" s="61"/>
      <c r="BF874" s="61"/>
      <c r="BG874" s="61"/>
      <c r="BH874" s="59"/>
      <c r="BI874" s="60"/>
      <c r="BJ874" s="61"/>
      <c r="BK874" s="72"/>
      <c r="BL874" s="49"/>
      <c r="BS874" s="9"/>
    </row>
    <row r="875" spans="1:71">
      <c r="A875" s="18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60"/>
      <c r="AN875" s="60"/>
      <c r="AO875" s="61"/>
      <c r="AP875" s="61"/>
      <c r="AQ875" s="61"/>
      <c r="AR875" s="61"/>
      <c r="AS875" s="59"/>
      <c r="AT875" s="60"/>
      <c r="AU875" s="61"/>
      <c r="AV875" s="61"/>
      <c r="AW875" s="59"/>
      <c r="AX875" s="60"/>
      <c r="AY875" s="61"/>
      <c r="AZ875" s="72"/>
      <c r="BA875" s="47"/>
      <c r="BB875" s="61"/>
      <c r="BC875" s="61"/>
      <c r="BD875" s="61"/>
      <c r="BE875" s="61"/>
      <c r="BF875" s="61"/>
      <c r="BG875" s="61"/>
      <c r="BH875" s="59"/>
      <c r="BI875" s="60"/>
      <c r="BJ875" s="61"/>
      <c r="BK875" s="72"/>
      <c r="BL875" s="49"/>
      <c r="BS875" s="9"/>
    </row>
    <row r="876" spans="1:71">
      <c r="A876" s="18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60"/>
      <c r="AN876" s="60"/>
      <c r="AO876" s="61"/>
      <c r="AP876" s="61"/>
      <c r="AQ876" s="61"/>
      <c r="AR876" s="61"/>
      <c r="AS876" s="59"/>
      <c r="AT876" s="60"/>
      <c r="AU876" s="61"/>
      <c r="AV876" s="61"/>
      <c r="AW876" s="59"/>
      <c r="AX876" s="60"/>
      <c r="AY876" s="61"/>
      <c r="AZ876" s="72"/>
      <c r="BA876" s="47"/>
      <c r="BB876" s="61"/>
      <c r="BC876" s="61"/>
      <c r="BD876" s="61"/>
      <c r="BE876" s="61"/>
      <c r="BF876" s="61"/>
      <c r="BG876" s="61"/>
      <c r="BH876" s="59"/>
      <c r="BI876" s="60"/>
      <c r="BJ876" s="61"/>
      <c r="BK876" s="72"/>
      <c r="BL876" s="49"/>
      <c r="BS876" s="9"/>
    </row>
    <row r="877" spans="1:71">
      <c r="A877" s="18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60"/>
      <c r="AN877" s="60"/>
      <c r="AO877" s="61"/>
      <c r="AP877" s="61"/>
      <c r="AQ877" s="61"/>
      <c r="AR877" s="61"/>
      <c r="AS877" s="59"/>
      <c r="AT877" s="60"/>
      <c r="AU877" s="61"/>
      <c r="AV877" s="61"/>
      <c r="AW877" s="59"/>
      <c r="AX877" s="60"/>
      <c r="AY877" s="61"/>
      <c r="AZ877" s="72"/>
      <c r="BA877" s="47"/>
      <c r="BB877" s="61"/>
      <c r="BC877" s="61"/>
      <c r="BD877" s="61"/>
      <c r="BE877" s="61"/>
      <c r="BF877" s="61"/>
      <c r="BG877" s="61"/>
      <c r="BH877" s="59"/>
      <c r="BI877" s="60"/>
      <c r="BJ877" s="61"/>
      <c r="BK877" s="72"/>
      <c r="BL877" s="49"/>
      <c r="BS877" s="9"/>
    </row>
    <row r="878" spans="1:71">
      <c r="A878" s="18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60"/>
      <c r="AN878" s="60"/>
      <c r="AO878" s="61"/>
      <c r="AP878" s="61"/>
      <c r="AQ878" s="61"/>
      <c r="AR878" s="61"/>
      <c r="AS878" s="59"/>
      <c r="AT878" s="60"/>
      <c r="AU878" s="61"/>
      <c r="AV878" s="61"/>
      <c r="AW878" s="59"/>
      <c r="AX878" s="60"/>
      <c r="AY878" s="61"/>
      <c r="AZ878" s="72"/>
      <c r="BA878" s="47"/>
      <c r="BB878" s="61"/>
      <c r="BC878" s="61"/>
      <c r="BD878" s="61"/>
      <c r="BE878" s="61"/>
      <c r="BF878" s="61"/>
      <c r="BG878" s="61"/>
      <c r="BH878" s="59"/>
      <c r="BI878" s="60"/>
      <c r="BJ878" s="61"/>
      <c r="BK878" s="72"/>
      <c r="BL878" s="49"/>
      <c r="BS878" s="9"/>
    </row>
    <row r="879" spans="1:71">
      <c r="A879" s="18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60"/>
      <c r="AN879" s="60"/>
      <c r="AO879" s="61"/>
      <c r="AP879" s="61"/>
      <c r="AQ879" s="61"/>
      <c r="AR879" s="61"/>
      <c r="AS879" s="59"/>
      <c r="AT879" s="60"/>
      <c r="AU879" s="61"/>
      <c r="AV879" s="61"/>
      <c r="AW879" s="59"/>
      <c r="AX879" s="60"/>
      <c r="AY879" s="61"/>
      <c r="AZ879" s="72"/>
      <c r="BA879" s="47"/>
      <c r="BB879" s="61"/>
      <c r="BC879" s="61"/>
      <c r="BD879" s="61"/>
      <c r="BE879" s="61"/>
      <c r="BF879" s="61"/>
      <c r="BG879" s="61"/>
      <c r="BH879" s="59"/>
      <c r="BI879" s="60"/>
      <c r="BJ879" s="61"/>
      <c r="BK879" s="72"/>
      <c r="BL879" s="49"/>
      <c r="BS879" s="9"/>
    </row>
    <row r="880" spans="1:71">
      <c r="A880" s="18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60"/>
      <c r="AN880" s="60"/>
      <c r="AO880" s="61"/>
      <c r="AP880" s="61"/>
      <c r="AQ880" s="61"/>
      <c r="AR880" s="61"/>
      <c r="AS880" s="59"/>
      <c r="AT880" s="60"/>
      <c r="AU880" s="61"/>
      <c r="AV880" s="61"/>
      <c r="AW880" s="59"/>
      <c r="AX880" s="60"/>
      <c r="AY880" s="61"/>
      <c r="AZ880" s="72"/>
      <c r="BA880" s="47"/>
      <c r="BB880" s="61"/>
      <c r="BC880" s="61"/>
      <c r="BD880" s="61"/>
      <c r="BE880" s="61"/>
      <c r="BF880" s="61"/>
      <c r="BG880" s="61"/>
      <c r="BH880" s="59"/>
      <c r="BI880" s="60"/>
      <c r="BJ880" s="61"/>
      <c r="BK880" s="72"/>
      <c r="BL880" s="49"/>
      <c r="BS880" s="9"/>
    </row>
    <row r="881" spans="1:71">
      <c r="A881" s="18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60"/>
      <c r="AN881" s="60"/>
      <c r="AO881" s="61"/>
      <c r="AP881" s="61"/>
      <c r="AQ881" s="61"/>
      <c r="AR881" s="61"/>
      <c r="AS881" s="59"/>
      <c r="AT881" s="60"/>
      <c r="AU881" s="61"/>
      <c r="AV881" s="61"/>
      <c r="AW881" s="59"/>
      <c r="AX881" s="60"/>
      <c r="AY881" s="61"/>
      <c r="AZ881" s="72"/>
      <c r="BA881" s="47"/>
      <c r="BB881" s="61"/>
      <c r="BC881" s="61"/>
      <c r="BD881" s="61"/>
      <c r="BE881" s="61"/>
      <c r="BF881" s="61"/>
      <c r="BG881" s="61"/>
      <c r="BH881" s="59"/>
      <c r="BI881" s="60"/>
      <c r="BJ881" s="61"/>
      <c r="BK881" s="72"/>
      <c r="BL881" s="49"/>
      <c r="BS881" s="9"/>
    </row>
    <row r="882" spans="1:71">
      <c r="A882" s="18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60"/>
      <c r="AN882" s="60"/>
      <c r="AO882" s="61"/>
      <c r="AP882" s="61"/>
      <c r="AQ882" s="61"/>
      <c r="AR882" s="61"/>
      <c r="AS882" s="59"/>
      <c r="AT882" s="60"/>
      <c r="AU882" s="61"/>
      <c r="AV882" s="61"/>
      <c r="AW882" s="59"/>
      <c r="AX882" s="60"/>
      <c r="AY882" s="61"/>
      <c r="AZ882" s="72"/>
      <c r="BA882" s="47"/>
      <c r="BB882" s="61"/>
      <c r="BC882" s="61"/>
      <c r="BD882" s="61"/>
      <c r="BE882" s="61"/>
      <c r="BF882" s="61"/>
      <c r="BG882" s="61"/>
      <c r="BH882" s="59"/>
      <c r="BI882" s="60"/>
      <c r="BJ882" s="61"/>
      <c r="BK882" s="72"/>
      <c r="BL882" s="49"/>
      <c r="BS882" s="9"/>
    </row>
    <row r="883" spans="1:71">
      <c r="A883" s="18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60"/>
      <c r="AN883" s="60"/>
      <c r="AO883" s="61"/>
      <c r="AP883" s="61"/>
      <c r="AQ883" s="61"/>
      <c r="AR883" s="61"/>
      <c r="AS883" s="59"/>
      <c r="AT883" s="60"/>
      <c r="AU883" s="61"/>
      <c r="AV883" s="61"/>
      <c r="AW883" s="59"/>
      <c r="AX883" s="60"/>
      <c r="AY883" s="61"/>
      <c r="AZ883" s="72"/>
      <c r="BA883" s="47"/>
      <c r="BB883" s="61"/>
      <c r="BC883" s="61"/>
      <c r="BD883" s="61"/>
      <c r="BE883" s="61"/>
      <c r="BF883" s="61"/>
      <c r="BG883" s="61"/>
      <c r="BH883" s="59"/>
      <c r="BI883" s="60"/>
      <c r="BJ883" s="61"/>
      <c r="BK883" s="72"/>
      <c r="BL883" s="49"/>
      <c r="BS883" s="9"/>
    </row>
    <row r="884" spans="1:71">
      <c r="A884" s="18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60"/>
      <c r="AN884" s="60"/>
      <c r="AO884" s="61"/>
      <c r="AP884" s="61"/>
      <c r="AQ884" s="61"/>
      <c r="AR884" s="61"/>
      <c r="AS884" s="59"/>
      <c r="AT884" s="60"/>
      <c r="AU884" s="61"/>
      <c r="AV884" s="61"/>
      <c r="AW884" s="59"/>
      <c r="AX884" s="60"/>
      <c r="AY884" s="61"/>
      <c r="AZ884" s="72"/>
      <c r="BA884" s="47"/>
      <c r="BB884" s="61"/>
      <c r="BC884" s="61"/>
      <c r="BD884" s="61"/>
      <c r="BE884" s="61"/>
      <c r="BF884" s="61"/>
      <c r="BG884" s="61"/>
      <c r="BH884" s="59"/>
      <c r="BI884" s="60"/>
      <c r="BJ884" s="61"/>
      <c r="BK884" s="72"/>
      <c r="BL884" s="49"/>
      <c r="BS884" s="9"/>
    </row>
    <row r="885" spans="1:71">
      <c r="A885" s="18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60"/>
      <c r="AN885" s="60"/>
      <c r="AO885" s="61"/>
      <c r="AP885" s="61"/>
      <c r="AQ885" s="61"/>
      <c r="AR885" s="61"/>
      <c r="AS885" s="59"/>
      <c r="AT885" s="60"/>
      <c r="AU885" s="61"/>
      <c r="AV885" s="61"/>
      <c r="AW885" s="59"/>
      <c r="AX885" s="60"/>
      <c r="AY885" s="61"/>
      <c r="AZ885" s="72"/>
      <c r="BA885" s="47"/>
      <c r="BB885" s="61"/>
      <c r="BC885" s="61"/>
      <c r="BD885" s="61"/>
      <c r="BE885" s="61"/>
      <c r="BF885" s="61"/>
      <c r="BG885" s="61"/>
      <c r="BH885" s="59"/>
      <c r="BI885" s="60"/>
      <c r="BJ885" s="61"/>
      <c r="BK885" s="72"/>
      <c r="BL885" s="49"/>
      <c r="BS885" s="9"/>
    </row>
    <row r="886" spans="1:71">
      <c r="A886" s="18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60"/>
      <c r="AN886" s="60"/>
      <c r="AO886" s="61"/>
      <c r="AP886" s="61"/>
      <c r="AQ886" s="61"/>
      <c r="AR886" s="61"/>
      <c r="AS886" s="59"/>
      <c r="AT886" s="60"/>
      <c r="AU886" s="61"/>
      <c r="AV886" s="61"/>
      <c r="AW886" s="59"/>
      <c r="AX886" s="60"/>
      <c r="AY886" s="61"/>
      <c r="AZ886" s="72"/>
      <c r="BA886" s="47"/>
      <c r="BB886" s="61"/>
      <c r="BC886" s="61"/>
      <c r="BD886" s="61"/>
      <c r="BE886" s="61"/>
      <c r="BF886" s="61"/>
      <c r="BG886" s="61"/>
      <c r="BH886" s="59"/>
      <c r="BI886" s="60"/>
      <c r="BJ886" s="61"/>
      <c r="BK886" s="72"/>
      <c r="BL886" s="49"/>
      <c r="BS886" s="9"/>
    </row>
    <row r="887" spans="1:71">
      <c r="A887" s="18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60"/>
      <c r="AN887" s="60"/>
      <c r="AO887" s="61"/>
      <c r="AP887" s="61"/>
      <c r="AQ887" s="61"/>
      <c r="AR887" s="61"/>
      <c r="AS887" s="59"/>
      <c r="AT887" s="60"/>
      <c r="AU887" s="61"/>
      <c r="AV887" s="61"/>
      <c r="AW887" s="59"/>
      <c r="AX887" s="60"/>
      <c r="AY887" s="61"/>
      <c r="AZ887" s="72"/>
      <c r="BA887" s="47"/>
      <c r="BB887" s="61"/>
      <c r="BC887" s="61"/>
      <c r="BD887" s="61"/>
      <c r="BE887" s="61"/>
      <c r="BF887" s="61"/>
      <c r="BG887" s="61"/>
      <c r="BH887" s="59"/>
      <c r="BI887" s="60"/>
      <c r="BJ887" s="61"/>
      <c r="BK887" s="72"/>
      <c r="BL887" s="49"/>
      <c r="BS887" s="9"/>
    </row>
    <row r="888" spans="1:71">
      <c r="A888" s="18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60"/>
      <c r="AN888" s="60"/>
      <c r="AO888" s="61"/>
      <c r="AP888" s="61"/>
      <c r="AQ888" s="61"/>
      <c r="AR888" s="61"/>
      <c r="AS888" s="59"/>
      <c r="AT888" s="60"/>
      <c r="AU888" s="61"/>
      <c r="AV888" s="61"/>
      <c r="AW888" s="59"/>
      <c r="AX888" s="60"/>
      <c r="AY888" s="61"/>
      <c r="AZ888" s="72"/>
      <c r="BA888" s="47"/>
      <c r="BB888" s="61"/>
      <c r="BC888" s="61"/>
      <c r="BD888" s="61"/>
      <c r="BE888" s="61"/>
      <c r="BF888" s="61"/>
      <c r="BG888" s="61"/>
      <c r="BH888" s="59"/>
      <c r="BI888" s="60"/>
      <c r="BJ888" s="61"/>
      <c r="BK888" s="72"/>
      <c r="BL888" s="49"/>
      <c r="BS888" s="9"/>
    </row>
    <row r="889" spans="1:71">
      <c r="A889" s="18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60"/>
      <c r="AN889" s="60"/>
      <c r="AO889" s="61"/>
      <c r="AP889" s="61"/>
      <c r="AQ889" s="61"/>
      <c r="AR889" s="61"/>
      <c r="AS889" s="59"/>
      <c r="AT889" s="60"/>
      <c r="AU889" s="61"/>
      <c r="AV889" s="61"/>
      <c r="AW889" s="59"/>
      <c r="AX889" s="60"/>
      <c r="AY889" s="61"/>
      <c r="AZ889" s="72"/>
      <c r="BA889" s="47"/>
      <c r="BB889" s="61"/>
      <c r="BC889" s="61"/>
      <c r="BD889" s="61"/>
      <c r="BE889" s="61"/>
      <c r="BF889" s="61"/>
      <c r="BG889" s="61"/>
      <c r="BH889" s="59"/>
      <c r="BI889" s="60"/>
      <c r="BJ889" s="61"/>
      <c r="BK889" s="72"/>
      <c r="BL889" s="49"/>
      <c r="BS889" s="9"/>
    </row>
    <row r="890" spans="1:71">
      <c r="A890" s="18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60"/>
      <c r="AN890" s="60"/>
      <c r="AO890" s="61"/>
      <c r="AP890" s="61"/>
      <c r="AQ890" s="61"/>
      <c r="AR890" s="61"/>
      <c r="AS890" s="59"/>
      <c r="AT890" s="60"/>
      <c r="AU890" s="61"/>
      <c r="AV890" s="61"/>
      <c r="AW890" s="59"/>
      <c r="AX890" s="60"/>
      <c r="AY890" s="61"/>
      <c r="AZ890" s="72"/>
      <c r="BA890" s="47"/>
      <c r="BB890" s="61"/>
      <c r="BC890" s="61"/>
      <c r="BD890" s="61"/>
      <c r="BE890" s="61"/>
      <c r="BF890" s="61"/>
      <c r="BG890" s="61"/>
      <c r="BH890" s="59"/>
      <c r="BI890" s="60"/>
      <c r="BJ890" s="61"/>
      <c r="BK890" s="72"/>
      <c r="BL890" s="49"/>
      <c r="BS890" s="9"/>
    </row>
    <row r="891" spans="1:71">
      <c r="A891" s="18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60"/>
      <c r="AN891" s="60"/>
      <c r="AO891" s="61"/>
      <c r="AP891" s="61"/>
      <c r="AQ891" s="61"/>
      <c r="AR891" s="61"/>
      <c r="AS891" s="59"/>
      <c r="AT891" s="60"/>
      <c r="AU891" s="61"/>
      <c r="AV891" s="61"/>
      <c r="AW891" s="59"/>
      <c r="AX891" s="60"/>
      <c r="AY891" s="61"/>
      <c r="AZ891" s="72"/>
      <c r="BA891" s="47"/>
      <c r="BB891" s="61"/>
      <c r="BC891" s="61"/>
      <c r="BD891" s="61"/>
      <c r="BE891" s="61"/>
      <c r="BF891" s="61"/>
      <c r="BG891" s="61"/>
      <c r="BH891" s="59"/>
      <c r="BI891" s="60"/>
      <c r="BJ891" s="61"/>
      <c r="BK891" s="72"/>
      <c r="BL891" s="49"/>
      <c r="BS891" s="9"/>
    </row>
    <row r="892" spans="1:71">
      <c r="A892" s="18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60"/>
      <c r="AN892" s="60"/>
      <c r="AO892" s="61"/>
      <c r="AP892" s="61"/>
      <c r="AQ892" s="61"/>
      <c r="AR892" s="61"/>
      <c r="AS892" s="59"/>
      <c r="AT892" s="60"/>
      <c r="AU892" s="61"/>
      <c r="AV892" s="61"/>
      <c r="AW892" s="59"/>
      <c r="AX892" s="60"/>
      <c r="AY892" s="61"/>
      <c r="AZ892" s="72"/>
      <c r="BA892" s="47"/>
      <c r="BB892" s="61"/>
      <c r="BC892" s="61"/>
      <c r="BD892" s="61"/>
      <c r="BE892" s="61"/>
      <c r="BF892" s="61"/>
      <c r="BG892" s="61"/>
      <c r="BH892" s="59"/>
      <c r="BI892" s="60"/>
      <c r="BJ892" s="61"/>
      <c r="BK892" s="72"/>
      <c r="BL892" s="49"/>
      <c r="BS892" s="9"/>
    </row>
    <row r="893" spans="1:71">
      <c r="A893" s="18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60"/>
      <c r="AN893" s="60"/>
      <c r="AO893" s="61"/>
      <c r="AP893" s="61"/>
      <c r="AQ893" s="61"/>
      <c r="AR893" s="61"/>
      <c r="AS893" s="59"/>
      <c r="AT893" s="60"/>
      <c r="AU893" s="61"/>
      <c r="AV893" s="61"/>
      <c r="AW893" s="59"/>
      <c r="AX893" s="60"/>
      <c r="AY893" s="61"/>
      <c r="AZ893" s="72"/>
      <c r="BA893" s="47"/>
      <c r="BB893" s="61"/>
      <c r="BC893" s="61"/>
      <c r="BD893" s="61"/>
      <c r="BE893" s="61"/>
      <c r="BF893" s="61"/>
      <c r="BG893" s="61"/>
      <c r="BH893" s="59"/>
      <c r="BI893" s="60"/>
      <c r="BJ893" s="61"/>
      <c r="BK893" s="72"/>
      <c r="BL893" s="49"/>
      <c r="BS893" s="9"/>
    </row>
    <row r="894" spans="1:71">
      <c r="A894" s="18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60"/>
      <c r="AN894" s="60"/>
      <c r="AO894" s="61"/>
      <c r="AP894" s="61"/>
      <c r="AQ894" s="61"/>
      <c r="AR894" s="61"/>
      <c r="AS894" s="59"/>
      <c r="AT894" s="60"/>
      <c r="AU894" s="61"/>
      <c r="AV894" s="61"/>
      <c r="AW894" s="59"/>
      <c r="AX894" s="60"/>
      <c r="AY894" s="61"/>
      <c r="AZ894" s="72"/>
      <c r="BA894" s="47"/>
      <c r="BB894" s="61"/>
      <c r="BC894" s="61"/>
      <c r="BD894" s="61"/>
      <c r="BE894" s="61"/>
      <c r="BF894" s="61"/>
      <c r="BG894" s="61"/>
      <c r="BH894" s="59"/>
      <c r="BI894" s="60"/>
      <c r="BJ894" s="61"/>
      <c r="BK894" s="72"/>
      <c r="BL894" s="49"/>
      <c r="BS894" s="9"/>
    </row>
    <row r="895" spans="1:71">
      <c r="A895" s="18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60"/>
      <c r="AN895" s="60"/>
      <c r="AO895" s="61"/>
      <c r="AP895" s="61"/>
      <c r="AQ895" s="61"/>
      <c r="AR895" s="61"/>
      <c r="AS895" s="59"/>
      <c r="AT895" s="60"/>
      <c r="AU895" s="61"/>
      <c r="AV895" s="61"/>
      <c r="AW895" s="59"/>
      <c r="AX895" s="60"/>
      <c r="AY895" s="61"/>
      <c r="AZ895" s="72"/>
      <c r="BA895" s="47"/>
      <c r="BB895" s="61"/>
      <c r="BC895" s="61"/>
      <c r="BD895" s="61"/>
      <c r="BE895" s="61"/>
      <c r="BF895" s="61"/>
      <c r="BG895" s="61"/>
      <c r="BH895" s="59"/>
      <c r="BI895" s="60"/>
      <c r="BJ895" s="61"/>
      <c r="BK895" s="72"/>
      <c r="BL895" s="49"/>
      <c r="BS895" s="9"/>
    </row>
    <row r="896" spans="1:71">
      <c r="A896" s="18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60"/>
      <c r="AN896" s="60"/>
      <c r="AO896" s="61"/>
      <c r="AP896" s="61"/>
      <c r="AQ896" s="61"/>
      <c r="AR896" s="61"/>
      <c r="AS896" s="59"/>
      <c r="AT896" s="60"/>
      <c r="AU896" s="61"/>
      <c r="AV896" s="61"/>
      <c r="AW896" s="59"/>
      <c r="AX896" s="60"/>
      <c r="AY896" s="61"/>
      <c r="AZ896" s="72"/>
      <c r="BA896" s="47"/>
      <c r="BB896" s="61"/>
      <c r="BC896" s="61"/>
      <c r="BD896" s="61"/>
      <c r="BE896" s="61"/>
      <c r="BF896" s="61"/>
      <c r="BG896" s="61"/>
      <c r="BH896" s="59"/>
      <c r="BI896" s="60"/>
      <c r="BJ896" s="61"/>
      <c r="BK896" s="72"/>
      <c r="BL896" s="49"/>
      <c r="BS896" s="9"/>
    </row>
    <row r="897" spans="1:71">
      <c r="A897" s="18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60"/>
      <c r="AN897" s="60"/>
      <c r="AO897" s="61"/>
      <c r="AP897" s="61"/>
      <c r="AQ897" s="61"/>
      <c r="AR897" s="61"/>
      <c r="AS897" s="59"/>
      <c r="AT897" s="60"/>
      <c r="AU897" s="61"/>
      <c r="AV897" s="61"/>
      <c r="AW897" s="59"/>
      <c r="AX897" s="60"/>
      <c r="AY897" s="61"/>
      <c r="AZ897" s="72"/>
      <c r="BA897" s="47"/>
      <c r="BB897" s="61"/>
      <c r="BC897" s="61"/>
      <c r="BD897" s="61"/>
      <c r="BE897" s="61"/>
      <c r="BF897" s="61"/>
      <c r="BG897" s="61"/>
      <c r="BH897" s="59"/>
      <c r="BI897" s="60"/>
      <c r="BJ897" s="61"/>
      <c r="BK897" s="72"/>
      <c r="BL897" s="49"/>
      <c r="BS897" s="9"/>
    </row>
    <row r="898" spans="1:71">
      <c r="A898" s="18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60"/>
      <c r="AN898" s="60"/>
      <c r="AO898" s="61"/>
      <c r="AP898" s="61"/>
      <c r="AQ898" s="61"/>
      <c r="AR898" s="61"/>
      <c r="AS898" s="59"/>
      <c r="AT898" s="60"/>
      <c r="AU898" s="61"/>
      <c r="AV898" s="61"/>
      <c r="AW898" s="59"/>
      <c r="AX898" s="60"/>
      <c r="AY898" s="61"/>
      <c r="AZ898" s="72"/>
      <c r="BA898" s="47"/>
      <c r="BB898" s="61"/>
      <c r="BC898" s="61"/>
      <c r="BD898" s="61"/>
      <c r="BE898" s="61"/>
      <c r="BF898" s="61"/>
      <c r="BG898" s="61"/>
      <c r="BH898" s="59"/>
      <c r="BI898" s="60"/>
      <c r="BJ898" s="61"/>
      <c r="BK898" s="72"/>
      <c r="BL898" s="49"/>
      <c r="BS898" s="9"/>
    </row>
    <row r="899" spans="1:71">
      <c r="A899" s="18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60"/>
      <c r="AN899" s="60"/>
      <c r="AO899" s="61"/>
      <c r="AP899" s="61"/>
      <c r="AQ899" s="61"/>
      <c r="AR899" s="61"/>
      <c r="AS899" s="59"/>
      <c r="AT899" s="60"/>
      <c r="AU899" s="61"/>
      <c r="AV899" s="61"/>
      <c r="AW899" s="59"/>
      <c r="AX899" s="60"/>
      <c r="AY899" s="61"/>
      <c r="AZ899" s="72"/>
      <c r="BA899" s="47"/>
      <c r="BB899" s="61"/>
      <c r="BC899" s="61"/>
      <c r="BD899" s="61"/>
      <c r="BE899" s="61"/>
      <c r="BF899" s="61"/>
      <c r="BG899" s="61"/>
      <c r="BH899" s="59"/>
      <c r="BI899" s="60"/>
      <c r="BJ899" s="61"/>
      <c r="BK899" s="72"/>
      <c r="BL899" s="49"/>
      <c r="BS899" s="9"/>
    </row>
    <row r="900" spans="1:71">
      <c r="A900" s="18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60"/>
      <c r="AN900" s="60"/>
      <c r="AO900" s="61"/>
      <c r="AP900" s="61"/>
      <c r="AQ900" s="61"/>
      <c r="AR900" s="61"/>
      <c r="AS900" s="59"/>
      <c r="AT900" s="60"/>
      <c r="AU900" s="61"/>
      <c r="AV900" s="61"/>
      <c r="AW900" s="59"/>
      <c r="AX900" s="60"/>
      <c r="AY900" s="61"/>
      <c r="AZ900" s="72"/>
      <c r="BA900" s="47"/>
      <c r="BB900" s="61"/>
      <c r="BC900" s="61"/>
      <c r="BD900" s="61"/>
      <c r="BE900" s="61"/>
      <c r="BF900" s="61"/>
      <c r="BG900" s="61"/>
      <c r="BH900" s="59"/>
      <c r="BI900" s="60"/>
      <c r="BJ900" s="61"/>
      <c r="BK900" s="72"/>
      <c r="BL900" s="49"/>
      <c r="BS900" s="9"/>
    </row>
    <row r="901" spans="1:71">
      <c r="A901" s="18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60"/>
      <c r="AN901" s="60"/>
      <c r="AO901" s="61"/>
      <c r="AP901" s="61"/>
      <c r="AQ901" s="61"/>
      <c r="AR901" s="61"/>
      <c r="AS901" s="59"/>
      <c r="AT901" s="60"/>
      <c r="AU901" s="61"/>
      <c r="AV901" s="61"/>
      <c r="AW901" s="59"/>
      <c r="AX901" s="60"/>
      <c r="AY901" s="61"/>
      <c r="AZ901" s="72"/>
      <c r="BA901" s="47"/>
      <c r="BB901" s="61"/>
      <c r="BC901" s="61"/>
      <c r="BD901" s="61"/>
      <c r="BE901" s="61"/>
      <c r="BF901" s="61"/>
      <c r="BG901" s="61"/>
      <c r="BH901" s="59"/>
      <c r="BI901" s="60"/>
      <c r="BJ901" s="61"/>
      <c r="BK901" s="72"/>
      <c r="BL901" s="49"/>
      <c r="BS901" s="9"/>
    </row>
    <row r="902" spans="1:71">
      <c r="A902" s="18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60"/>
      <c r="AN902" s="60"/>
      <c r="AO902" s="61"/>
      <c r="AP902" s="61"/>
      <c r="AQ902" s="61"/>
      <c r="AR902" s="61"/>
      <c r="AS902" s="59"/>
      <c r="AT902" s="60"/>
      <c r="AU902" s="61"/>
      <c r="AV902" s="61"/>
      <c r="AW902" s="59"/>
      <c r="AX902" s="60"/>
      <c r="AY902" s="61"/>
      <c r="AZ902" s="72"/>
      <c r="BA902" s="47"/>
      <c r="BB902" s="61"/>
      <c r="BC902" s="61"/>
      <c r="BD902" s="61"/>
      <c r="BE902" s="61"/>
      <c r="BF902" s="61"/>
      <c r="BG902" s="61"/>
      <c r="BH902" s="59"/>
      <c r="BI902" s="60"/>
      <c r="BJ902" s="61"/>
      <c r="BK902" s="72"/>
      <c r="BL902" s="49"/>
      <c r="BS902" s="9"/>
    </row>
    <row r="903" spans="1:71">
      <c r="A903" s="18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60"/>
      <c r="AN903" s="60"/>
      <c r="AO903" s="61"/>
      <c r="AP903" s="61"/>
      <c r="AQ903" s="61"/>
      <c r="AR903" s="61"/>
      <c r="AS903" s="59"/>
      <c r="AT903" s="60"/>
      <c r="AU903" s="61"/>
      <c r="AV903" s="61"/>
      <c r="AW903" s="59"/>
      <c r="AX903" s="60"/>
      <c r="AY903" s="61"/>
      <c r="AZ903" s="72"/>
      <c r="BA903" s="47"/>
      <c r="BB903" s="61"/>
      <c r="BC903" s="61"/>
      <c r="BD903" s="61"/>
      <c r="BE903" s="61"/>
      <c r="BF903" s="61"/>
      <c r="BG903" s="61"/>
      <c r="BH903" s="59"/>
      <c r="BI903" s="60"/>
      <c r="BJ903" s="61"/>
      <c r="BK903" s="72"/>
      <c r="BL903" s="49"/>
      <c r="BS903" s="9"/>
    </row>
    <row r="904" spans="1:71">
      <c r="A904" s="18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60"/>
      <c r="AN904" s="60"/>
      <c r="AO904" s="61"/>
      <c r="AP904" s="61"/>
      <c r="AQ904" s="61"/>
      <c r="AR904" s="61"/>
      <c r="AS904" s="59"/>
      <c r="AT904" s="60"/>
      <c r="AU904" s="61"/>
      <c r="AV904" s="61"/>
      <c r="AW904" s="59"/>
      <c r="AX904" s="60"/>
      <c r="AY904" s="61"/>
      <c r="AZ904" s="72"/>
      <c r="BA904" s="47"/>
      <c r="BB904" s="61"/>
      <c r="BC904" s="61"/>
      <c r="BD904" s="61"/>
      <c r="BE904" s="61"/>
      <c r="BF904" s="61"/>
      <c r="BG904" s="61"/>
      <c r="BH904" s="59"/>
      <c r="BI904" s="60"/>
      <c r="BJ904" s="61"/>
      <c r="BK904" s="72"/>
      <c r="BL904" s="49"/>
      <c r="BS904" s="9"/>
    </row>
    <row r="905" spans="1:71">
      <c r="A905" s="18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60"/>
      <c r="AN905" s="60"/>
      <c r="AO905" s="61"/>
      <c r="AP905" s="61"/>
      <c r="AQ905" s="61"/>
      <c r="AR905" s="61"/>
      <c r="AS905" s="59"/>
      <c r="AT905" s="60"/>
      <c r="AU905" s="61"/>
      <c r="AV905" s="61"/>
      <c r="AW905" s="59"/>
      <c r="AX905" s="60"/>
      <c r="AY905" s="61"/>
      <c r="AZ905" s="72"/>
      <c r="BA905" s="47"/>
      <c r="BB905" s="61"/>
      <c r="BC905" s="61"/>
      <c r="BD905" s="61"/>
      <c r="BE905" s="61"/>
      <c r="BF905" s="61"/>
      <c r="BG905" s="61"/>
      <c r="BH905" s="59"/>
      <c r="BI905" s="60"/>
      <c r="BJ905" s="61"/>
      <c r="BK905" s="72"/>
      <c r="BL905" s="49"/>
      <c r="BS905" s="9"/>
    </row>
    <row r="906" spans="1:71">
      <c r="A906" s="18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60"/>
      <c r="AN906" s="60"/>
      <c r="AO906" s="61"/>
      <c r="AP906" s="61"/>
      <c r="AQ906" s="61"/>
      <c r="AR906" s="61"/>
      <c r="AS906" s="59"/>
      <c r="AT906" s="60"/>
      <c r="AU906" s="61"/>
      <c r="AV906" s="61"/>
      <c r="AW906" s="59"/>
      <c r="AX906" s="60"/>
      <c r="AY906" s="61"/>
      <c r="AZ906" s="72"/>
      <c r="BA906" s="47"/>
      <c r="BB906" s="61"/>
      <c r="BC906" s="61"/>
      <c r="BD906" s="61"/>
      <c r="BE906" s="61"/>
      <c r="BF906" s="61"/>
      <c r="BG906" s="61"/>
      <c r="BH906" s="59"/>
      <c r="BI906" s="60"/>
      <c r="BJ906" s="61"/>
      <c r="BK906" s="72"/>
      <c r="BL906" s="49"/>
      <c r="BS906" s="9"/>
    </row>
    <row r="907" spans="1:71">
      <c r="A907" s="18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60"/>
      <c r="AN907" s="60"/>
      <c r="AO907" s="61"/>
      <c r="AP907" s="61"/>
      <c r="AQ907" s="61"/>
      <c r="AR907" s="61"/>
      <c r="AS907" s="59"/>
      <c r="AT907" s="60"/>
      <c r="AU907" s="61"/>
      <c r="AV907" s="61"/>
      <c r="AW907" s="59"/>
      <c r="AX907" s="60"/>
      <c r="AY907" s="61"/>
      <c r="AZ907" s="72"/>
      <c r="BA907" s="47"/>
      <c r="BB907" s="61"/>
      <c r="BC907" s="61"/>
      <c r="BD907" s="61"/>
      <c r="BE907" s="61"/>
      <c r="BF907" s="61"/>
      <c r="BG907" s="61"/>
      <c r="BH907" s="59"/>
      <c r="BI907" s="60"/>
      <c r="BJ907" s="61"/>
      <c r="BK907" s="72"/>
      <c r="BL907" s="49"/>
      <c r="BS907" s="9"/>
    </row>
    <row r="908" spans="1:71">
      <c r="A908" s="18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60"/>
      <c r="AN908" s="60"/>
      <c r="AO908" s="61"/>
      <c r="AP908" s="61"/>
      <c r="AQ908" s="61"/>
      <c r="AR908" s="61"/>
      <c r="AS908" s="59"/>
      <c r="AT908" s="60"/>
      <c r="AU908" s="61"/>
      <c r="AV908" s="61"/>
      <c r="AW908" s="59"/>
      <c r="AX908" s="60"/>
      <c r="AY908" s="61"/>
      <c r="AZ908" s="72"/>
      <c r="BA908" s="47"/>
      <c r="BB908" s="61"/>
      <c r="BC908" s="61"/>
      <c r="BD908" s="61"/>
      <c r="BE908" s="61"/>
      <c r="BF908" s="61"/>
      <c r="BG908" s="61"/>
      <c r="BH908" s="59"/>
      <c r="BI908" s="60"/>
      <c r="BJ908" s="61"/>
      <c r="BK908" s="72"/>
      <c r="BL908" s="49"/>
      <c r="BS908" s="9"/>
    </row>
    <row r="909" spans="1:71">
      <c r="A909" s="18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60"/>
      <c r="AN909" s="60"/>
      <c r="AO909" s="61"/>
      <c r="AP909" s="61"/>
      <c r="AQ909" s="61"/>
      <c r="AR909" s="61"/>
      <c r="AS909" s="59"/>
      <c r="AT909" s="60"/>
      <c r="AU909" s="61"/>
      <c r="AV909" s="61"/>
      <c r="AW909" s="59"/>
      <c r="AX909" s="60"/>
      <c r="AY909" s="61"/>
      <c r="AZ909" s="72"/>
      <c r="BA909" s="47"/>
      <c r="BB909" s="61"/>
      <c r="BC909" s="61"/>
      <c r="BD909" s="61"/>
      <c r="BE909" s="61"/>
      <c r="BF909" s="61"/>
      <c r="BG909" s="61"/>
      <c r="BH909" s="59"/>
      <c r="BI909" s="60"/>
      <c r="BJ909" s="61"/>
      <c r="BK909" s="72"/>
      <c r="BL909" s="49"/>
      <c r="BS909" s="9"/>
    </row>
    <row r="910" spans="1:71">
      <c r="A910" s="18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60"/>
      <c r="AN910" s="60"/>
      <c r="AO910" s="61"/>
      <c r="AP910" s="61"/>
      <c r="AQ910" s="61"/>
      <c r="AR910" s="61"/>
      <c r="AS910" s="59"/>
      <c r="AT910" s="60"/>
      <c r="AU910" s="61"/>
      <c r="AV910" s="61"/>
      <c r="AW910" s="59"/>
      <c r="AX910" s="60"/>
      <c r="AY910" s="61"/>
      <c r="AZ910" s="72"/>
      <c r="BA910" s="47"/>
      <c r="BB910" s="61"/>
      <c r="BC910" s="61"/>
      <c r="BD910" s="61"/>
      <c r="BE910" s="61"/>
      <c r="BF910" s="61"/>
      <c r="BG910" s="61"/>
      <c r="BH910" s="59"/>
      <c r="BI910" s="60"/>
      <c r="BJ910" s="61"/>
      <c r="BK910" s="72"/>
      <c r="BL910" s="49"/>
      <c r="BS910" s="9"/>
    </row>
    <row r="911" spans="1:71">
      <c r="A911" s="18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60"/>
      <c r="AN911" s="60"/>
      <c r="AO911" s="61"/>
      <c r="AP911" s="61"/>
      <c r="AQ911" s="61"/>
      <c r="AR911" s="61"/>
      <c r="AS911" s="59"/>
      <c r="AT911" s="60"/>
      <c r="AU911" s="61"/>
      <c r="AV911" s="61"/>
      <c r="AW911" s="59"/>
      <c r="AX911" s="60"/>
      <c r="AY911" s="61"/>
      <c r="AZ911" s="72"/>
      <c r="BA911" s="47"/>
      <c r="BB911" s="61"/>
      <c r="BC911" s="61"/>
      <c r="BD911" s="61"/>
      <c r="BE911" s="61"/>
      <c r="BF911" s="61"/>
      <c r="BG911" s="61"/>
      <c r="BH911" s="59"/>
      <c r="BI911" s="60"/>
      <c r="BJ911" s="61"/>
      <c r="BK911" s="72"/>
      <c r="BL911" s="49"/>
      <c r="BS911" s="9"/>
    </row>
    <row r="912" spans="1:71">
      <c r="A912" s="18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60"/>
      <c r="AN912" s="60"/>
      <c r="AO912" s="61"/>
      <c r="AP912" s="61"/>
      <c r="AQ912" s="61"/>
      <c r="AR912" s="61"/>
      <c r="AS912" s="59"/>
      <c r="AT912" s="60"/>
      <c r="AU912" s="61"/>
      <c r="AV912" s="61"/>
      <c r="AW912" s="59"/>
      <c r="AX912" s="60"/>
      <c r="AY912" s="61"/>
      <c r="AZ912" s="72"/>
      <c r="BA912" s="47"/>
      <c r="BB912" s="61"/>
      <c r="BC912" s="61"/>
      <c r="BD912" s="61"/>
      <c r="BE912" s="61"/>
      <c r="BF912" s="61"/>
      <c r="BG912" s="61"/>
      <c r="BH912" s="59"/>
      <c r="BI912" s="60"/>
      <c r="BJ912" s="61"/>
      <c r="BK912" s="72"/>
      <c r="BL912" s="49"/>
      <c r="BS912" s="9"/>
    </row>
    <row r="913" spans="1:71">
      <c r="A913" s="18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60"/>
      <c r="AN913" s="60"/>
      <c r="AO913" s="61"/>
      <c r="AP913" s="61"/>
      <c r="AQ913" s="61"/>
      <c r="AR913" s="61"/>
      <c r="AS913" s="59"/>
      <c r="AT913" s="60"/>
      <c r="AU913" s="61"/>
      <c r="AV913" s="61"/>
      <c r="AW913" s="59"/>
      <c r="AX913" s="60"/>
      <c r="AY913" s="61"/>
      <c r="AZ913" s="72"/>
      <c r="BA913" s="47"/>
      <c r="BB913" s="61"/>
      <c r="BC913" s="61"/>
      <c r="BD913" s="61"/>
      <c r="BE913" s="61"/>
      <c r="BF913" s="61"/>
      <c r="BG913" s="61"/>
      <c r="BH913" s="59"/>
      <c r="BI913" s="60"/>
      <c r="BJ913" s="61"/>
      <c r="BK913" s="72"/>
      <c r="BL913" s="49"/>
      <c r="BS913" s="9"/>
    </row>
    <row r="914" spans="1:71">
      <c r="A914" s="18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60"/>
      <c r="AN914" s="60"/>
      <c r="AO914" s="61"/>
      <c r="AP914" s="61"/>
      <c r="AQ914" s="61"/>
      <c r="AR914" s="61"/>
      <c r="AS914" s="59"/>
      <c r="AT914" s="60"/>
      <c r="AU914" s="61"/>
      <c r="AV914" s="61"/>
      <c r="AW914" s="59"/>
      <c r="AX914" s="60"/>
      <c r="AY914" s="61"/>
      <c r="AZ914" s="72"/>
      <c r="BA914" s="47"/>
      <c r="BB914" s="61"/>
      <c r="BC914" s="61"/>
      <c r="BD914" s="61"/>
      <c r="BE914" s="61"/>
      <c r="BF914" s="61"/>
      <c r="BG914" s="61"/>
      <c r="BH914" s="59"/>
      <c r="BI914" s="60"/>
      <c r="BJ914" s="61"/>
      <c r="BK914" s="72"/>
      <c r="BL914" s="49"/>
      <c r="BS914" s="9"/>
    </row>
    <row r="915" spans="1:71">
      <c r="A915" s="18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60"/>
      <c r="AN915" s="60"/>
      <c r="AO915" s="61"/>
      <c r="AP915" s="61"/>
      <c r="AQ915" s="61"/>
      <c r="AR915" s="61"/>
      <c r="AS915" s="59"/>
      <c r="AT915" s="60"/>
      <c r="AU915" s="61"/>
      <c r="AV915" s="61"/>
      <c r="AW915" s="59"/>
      <c r="AX915" s="60"/>
      <c r="AY915" s="61"/>
      <c r="AZ915" s="72"/>
      <c r="BA915" s="47"/>
      <c r="BB915" s="61"/>
      <c r="BC915" s="61"/>
      <c r="BD915" s="61"/>
      <c r="BE915" s="61"/>
      <c r="BF915" s="61"/>
      <c r="BG915" s="61"/>
      <c r="BH915" s="59"/>
      <c r="BI915" s="60"/>
      <c r="BJ915" s="61"/>
      <c r="BK915" s="72"/>
      <c r="BL915" s="49"/>
      <c r="BS915" s="9"/>
    </row>
    <row r="916" spans="1:71">
      <c r="A916" s="18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60"/>
      <c r="AN916" s="60"/>
      <c r="AO916" s="61"/>
      <c r="AP916" s="61"/>
      <c r="AQ916" s="61"/>
      <c r="AR916" s="61"/>
      <c r="AS916" s="59"/>
      <c r="AT916" s="60"/>
      <c r="AU916" s="61"/>
      <c r="AV916" s="61"/>
      <c r="AW916" s="59"/>
      <c r="AX916" s="60"/>
      <c r="AY916" s="61"/>
      <c r="AZ916" s="72"/>
      <c r="BA916" s="47"/>
      <c r="BB916" s="61"/>
      <c r="BC916" s="61"/>
      <c r="BD916" s="61"/>
      <c r="BE916" s="61"/>
      <c r="BF916" s="61"/>
      <c r="BG916" s="61"/>
      <c r="BH916" s="59"/>
      <c r="BI916" s="60"/>
      <c r="BJ916" s="61"/>
      <c r="BK916" s="72"/>
      <c r="BL916" s="49"/>
      <c r="BS916" s="9"/>
    </row>
    <row r="917" spans="1:71">
      <c r="A917" s="18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60"/>
      <c r="AN917" s="60"/>
      <c r="AO917" s="61"/>
      <c r="AP917" s="61"/>
      <c r="AQ917" s="61"/>
      <c r="AR917" s="61"/>
      <c r="AS917" s="59"/>
      <c r="AT917" s="60"/>
      <c r="AU917" s="61"/>
      <c r="AV917" s="61"/>
      <c r="AW917" s="59"/>
      <c r="AX917" s="60"/>
      <c r="AY917" s="61"/>
      <c r="AZ917" s="72"/>
      <c r="BA917" s="47"/>
      <c r="BB917" s="61"/>
      <c r="BC917" s="61"/>
      <c r="BD917" s="61"/>
      <c r="BE917" s="61"/>
      <c r="BF917" s="61"/>
      <c r="BG917" s="61"/>
      <c r="BH917" s="59"/>
      <c r="BI917" s="60"/>
      <c r="BJ917" s="61"/>
      <c r="BK917" s="72"/>
      <c r="BL917" s="49"/>
      <c r="BS917" s="9"/>
    </row>
    <row r="918" spans="1:71">
      <c r="A918" s="18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60"/>
      <c r="AN918" s="60"/>
      <c r="AO918" s="61"/>
      <c r="AP918" s="61"/>
      <c r="AQ918" s="61"/>
      <c r="AR918" s="61"/>
      <c r="AS918" s="59"/>
      <c r="AT918" s="60"/>
      <c r="AU918" s="61"/>
      <c r="AV918" s="61"/>
      <c r="AW918" s="59"/>
      <c r="AX918" s="60"/>
      <c r="AY918" s="61"/>
      <c r="AZ918" s="72"/>
      <c r="BA918" s="47"/>
      <c r="BB918" s="61"/>
      <c r="BC918" s="61"/>
      <c r="BD918" s="61"/>
      <c r="BE918" s="61"/>
      <c r="BF918" s="61"/>
      <c r="BG918" s="61"/>
      <c r="BH918" s="59"/>
      <c r="BI918" s="60"/>
      <c r="BJ918" s="61"/>
      <c r="BK918" s="72"/>
      <c r="BL918" s="49"/>
      <c r="BS918" s="9"/>
    </row>
    <row r="919" spans="1:71">
      <c r="A919" s="18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60"/>
      <c r="AN919" s="60"/>
      <c r="AO919" s="61"/>
      <c r="AP919" s="61"/>
      <c r="AQ919" s="61"/>
      <c r="AR919" s="61"/>
      <c r="AS919" s="59"/>
      <c r="AT919" s="60"/>
      <c r="AU919" s="61"/>
      <c r="AV919" s="61"/>
      <c r="AW919" s="59"/>
      <c r="AX919" s="60"/>
      <c r="AY919" s="61"/>
      <c r="AZ919" s="72"/>
      <c r="BA919" s="47"/>
      <c r="BB919" s="61"/>
      <c r="BC919" s="61"/>
      <c r="BD919" s="61"/>
      <c r="BE919" s="61"/>
      <c r="BF919" s="61"/>
      <c r="BG919" s="61"/>
      <c r="BH919" s="59"/>
      <c r="BI919" s="60"/>
      <c r="BJ919" s="61"/>
      <c r="BK919" s="72"/>
      <c r="BL919" s="49"/>
      <c r="BS919" s="9"/>
    </row>
    <row r="920" spans="1:71">
      <c r="A920" s="18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60"/>
      <c r="AN920" s="60"/>
      <c r="AO920" s="61"/>
      <c r="AP920" s="61"/>
      <c r="AQ920" s="61"/>
      <c r="AR920" s="61"/>
      <c r="AS920" s="59"/>
      <c r="AT920" s="60"/>
      <c r="AU920" s="61"/>
      <c r="AV920" s="61"/>
      <c r="AW920" s="59"/>
      <c r="AX920" s="60"/>
      <c r="AY920" s="61"/>
      <c r="AZ920" s="72"/>
      <c r="BA920" s="47"/>
      <c r="BB920" s="61"/>
      <c r="BC920" s="61"/>
      <c r="BD920" s="61"/>
      <c r="BE920" s="61"/>
      <c r="BF920" s="61"/>
      <c r="BG920" s="61"/>
      <c r="BH920" s="59"/>
      <c r="BI920" s="60"/>
      <c r="BJ920" s="61"/>
      <c r="BK920" s="72"/>
      <c r="BL920" s="49"/>
      <c r="BS920" s="9"/>
    </row>
    <row r="921" spans="1:71">
      <c r="A921" s="18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60"/>
      <c r="AN921" s="60"/>
      <c r="AO921" s="61"/>
      <c r="AP921" s="61"/>
      <c r="AQ921" s="61"/>
      <c r="AR921" s="61"/>
      <c r="AS921" s="59"/>
      <c r="AT921" s="60"/>
      <c r="AU921" s="61"/>
      <c r="AV921" s="61"/>
      <c r="AW921" s="59"/>
      <c r="AX921" s="60"/>
      <c r="AY921" s="61"/>
      <c r="AZ921" s="72"/>
      <c r="BA921" s="47"/>
      <c r="BB921" s="61"/>
      <c r="BC921" s="61"/>
      <c r="BD921" s="61"/>
      <c r="BE921" s="61"/>
      <c r="BF921" s="61"/>
      <c r="BG921" s="61"/>
      <c r="BH921" s="59"/>
      <c r="BI921" s="60"/>
      <c r="BJ921" s="61"/>
      <c r="BK921" s="72"/>
      <c r="BL921" s="49"/>
      <c r="BS921" s="9"/>
    </row>
    <row r="922" spans="1:71">
      <c r="A922" s="18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60"/>
      <c r="AN922" s="60"/>
      <c r="AO922" s="61"/>
      <c r="AP922" s="61"/>
      <c r="AQ922" s="61"/>
      <c r="AR922" s="61"/>
      <c r="AS922" s="59"/>
      <c r="AT922" s="60"/>
      <c r="AU922" s="61"/>
      <c r="AV922" s="61"/>
      <c r="AW922" s="59"/>
      <c r="AX922" s="60"/>
      <c r="AY922" s="61"/>
      <c r="AZ922" s="72"/>
      <c r="BA922" s="47"/>
      <c r="BB922" s="61"/>
      <c r="BC922" s="61"/>
      <c r="BD922" s="61"/>
      <c r="BE922" s="61"/>
      <c r="BF922" s="61"/>
      <c r="BG922" s="61"/>
      <c r="BH922" s="59"/>
      <c r="BI922" s="60"/>
      <c r="BJ922" s="61"/>
      <c r="BK922" s="72"/>
      <c r="BL922" s="49"/>
      <c r="BS922" s="9"/>
    </row>
    <row r="923" spans="1:71">
      <c r="A923" s="18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60"/>
      <c r="AN923" s="60"/>
      <c r="AO923" s="61"/>
      <c r="AP923" s="61"/>
      <c r="AQ923" s="61"/>
      <c r="AR923" s="61"/>
      <c r="AS923" s="59"/>
      <c r="AT923" s="60"/>
      <c r="AU923" s="61"/>
      <c r="AV923" s="61"/>
      <c r="AW923" s="59"/>
      <c r="AX923" s="60"/>
      <c r="AY923" s="61"/>
      <c r="AZ923" s="72"/>
      <c r="BA923" s="47"/>
      <c r="BB923" s="61"/>
      <c r="BC923" s="61"/>
      <c r="BD923" s="61"/>
      <c r="BE923" s="61"/>
      <c r="BF923" s="61"/>
      <c r="BG923" s="61"/>
      <c r="BH923" s="59"/>
      <c r="BI923" s="60"/>
      <c r="BJ923" s="61"/>
      <c r="BK923" s="72"/>
      <c r="BL923" s="49"/>
      <c r="BS923" s="9"/>
    </row>
    <row r="924" spans="1:71">
      <c r="A924" s="18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60"/>
      <c r="AN924" s="60"/>
      <c r="AO924" s="61"/>
      <c r="AP924" s="61"/>
      <c r="AQ924" s="61"/>
      <c r="AR924" s="61"/>
      <c r="AS924" s="59"/>
      <c r="AT924" s="60"/>
      <c r="AU924" s="61"/>
      <c r="AV924" s="61"/>
      <c r="AW924" s="59"/>
      <c r="AX924" s="60"/>
      <c r="AY924" s="61"/>
      <c r="AZ924" s="72"/>
      <c r="BA924" s="47"/>
      <c r="BB924" s="61"/>
      <c r="BC924" s="61"/>
      <c r="BD924" s="61"/>
      <c r="BE924" s="61"/>
      <c r="BF924" s="61"/>
      <c r="BG924" s="61"/>
      <c r="BH924" s="59"/>
      <c r="BI924" s="60"/>
      <c r="BJ924" s="61"/>
      <c r="BK924" s="72"/>
      <c r="BL924" s="49"/>
      <c r="BS924" s="9"/>
    </row>
    <row r="925" spans="1:71">
      <c r="A925" s="18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60"/>
      <c r="AN925" s="60"/>
      <c r="AO925" s="61"/>
      <c r="AP925" s="61"/>
      <c r="AQ925" s="61"/>
      <c r="AR925" s="61"/>
      <c r="AS925" s="59"/>
      <c r="AT925" s="60"/>
      <c r="AU925" s="61"/>
      <c r="AV925" s="61"/>
      <c r="AW925" s="59"/>
      <c r="AX925" s="60"/>
      <c r="AY925" s="61"/>
      <c r="AZ925" s="72"/>
      <c r="BA925" s="47"/>
      <c r="BB925" s="61"/>
      <c r="BC925" s="61"/>
      <c r="BD925" s="61"/>
      <c r="BE925" s="61"/>
      <c r="BF925" s="61"/>
      <c r="BG925" s="61"/>
      <c r="BH925" s="59"/>
      <c r="BI925" s="60"/>
      <c r="BJ925" s="61"/>
      <c r="BK925" s="72"/>
      <c r="BL925" s="49"/>
      <c r="BS925" s="9"/>
    </row>
    <row r="926" spans="1:71">
      <c r="A926" s="18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60"/>
      <c r="AN926" s="60"/>
      <c r="AO926" s="61"/>
      <c r="AP926" s="61"/>
      <c r="AQ926" s="61"/>
      <c r="AR926" s="61"/>
      <c r="AS926" s="59"/>
      <c r="AT926" s="60"/>
      <c r="AU926" s="61"/>
      <c r="AV926" s="61"/>
      <c r="AW926" s="59"/>
      <c r="AX926" s="60"/>
      <c r="AY926" s="61"/>
      <c r="AZ926" s="72"/>
      <c r="BA926" s="47"/>
      <c r="BB926" s="61"/>
      <c r="BC926" s="61"/>
      <c r="BD926" s="61"/>
      <c r="BE926" s="61"/>
      <c r="BF926" s="61"/>
      <c r="BG926" s="61"/>
      <c r="BH926" s="59"/>
      <c r="BI926" s="60"/>
      <c r="BJ926" s="61"/>
      <c r="BK926" s="72"/>
      <c r="BL926" s="49"/>
      <c r="BS926" s="9"/>
    </row>
    <row r="927" spans="1:71">
      <c r="A927" s="18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60"/>
      <c r="AN927" s="60"/>
      <c r="AO927" s="61"/>
      <c r="AP927" s="61"/>
      <c r="AQ927" s="61"/>
      <c r="AR927" s="61"/>
      <c r="AS927" s="59"/>
      <c r="AT927" s="60"/>
      <c r="AU927" s="61"/>
      <c r="AV927" s="61"/>
      <c r="AW927" s="59"/>
      <c r="AX927" s="60"/>
      <c r="AY927" s="61"/>
      <c r="AZ927" s="72"/>
      <c r="BA927" s="47"/>
      <c r="BB927" s="61"/>
      <c r="BC927" s="61"/>
      <c r="BD927" s="61"/>
      <c r="BE927" s="61"/>
      <c r="BF927" s="61"/>
      <c r="BG927" s="61"/>
      <c r="BH927" s="59"/>
      <c r="BI927" s="60"/>
      <c r="BJ927" s="61"/>
      <c r="BK927" s="72"/>
      <c r="BL927" s="49"/>
      <c r="BS927" s="9"/>
    </row>
    <row r="928" spans="1:71">
      <c r="A928" s="18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60"/>
      <c r="AN928" s="60"/>
      <c r="AO928" s="61"/>
      <c r="AP928" s="61"/>
      <c r="AQ928" s="61"/>
      <c r="AR928" s="61"/>
      <c r="AS928" s="59"/>
      <c r="AT928" s="60"/>
      <c r="AU928" s="61"/>
      <c r="AV928" s="61"/>
      <c r="AW928" s="59"/>
      <c r="AX928" s="60"/>
      <c r="AY928" s="61"/>
      <c r="AZ928" s="72"/>
      <c r="BA928" s="47"/>
      <c r="BB928" s="61"/>
      <c r="BC928" s="61"/>
      <c r="BD928" s="61"/>
      <c r="BE928" s="61"/>
      <c r="BF928" s="61"/>
      <c r="BG928" s="61"/>
      <c r="BH928" s="59"/>
      <c r="BI928" s="60"/>
      <c r="BJ928" s="61"/>
      <c r="BK928" s="72"/>
      <c r="BL928" s="49"/>
      <c r="BS928" s="9"/>
    </row>
    <row r="929" spans="1:71">
      <c r="A929" s="18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60"/>
      <c r="AN929" s="60"/>
      <c r="AO929" s="61"/>
      <c r="AP929" s="61"/>
      <c r="AQ929" s="61"/>
      <c r="AR929" s="61"/>
      <c r="AS929" s="59"/>
      <c r="AT929" s="60"/>
      <c r="AU929" s="61"/>
      <c r="AV929" s="61"/>
      <c r="AW929" s="59"/>
      <c r="AX929" s="60"/>
      <c r="AY929" s="61"/>
      <c r="AZ929" s="72"/>
      <c r="BA929" s="47"/>
      <c r="BB929" s="61"/>
      <c r="BC929" s="61"/>
      <c r="BD929" s="61"/>
      <c r="BE929" s="61"/>
      <c r="BF929" s="61"/>
      <c r="BG929" s="61"/>
      <c r="BH929" s="59"/>
      <c r="BI929" s="60"/>
      <c r="BJ929" s="61"/>
      <c r="BK929" s="72"/>
      <c r="BL929" s="49"/>
      <c r="BS929" s="9"/>
    </row>
    <row r="930" spans="1:71">
      <c r="A930" s="18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60"/>
      <c r="AN930" s="60"/>
      <c r="AO930" s="61"/>
      <c r="AP930" s="61"/>
      <c r="AQ930" s="61"/>
      <c r="AR930" s="61"/>
      <c r="AS930" s="59"/>
      <c r="AT930" s="60"/>
      <c r="AU930" s="61"/>
      <c r="AV930" s="61"/>
      <c r="AW930" s="59"/>
      <c r="AX930" s="60"/>
      <c r="AY930" s="61"/>
      <c r="AZ930" s="72"/>
      <c r="BA930" s="47"/>
      <c r="BB930" s="61"/>
      <c r="BC930" s="61"/>
      <c r="BD930" s="61"/>
      <c r="BE930" s="61"/>
      <c r="BF930" s="61"/>
      <c r="BG930" s="61"/>
      <c r="BH930" s="59"/>
      <c r="BI930" s="60"/>
      <c r="BJ930" s="61"/>
      <c r="BK930" s="72"/>
      <c r="BL930" s="49"/>
      <c r="BS930" s="9"/>
    </row>
    <row r="931" spans="1:71">
      <c r="A931" s="18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60"/>
      <c r="AN931" s="60"/>
      <c r="AO931" s="61"/>
      <c r="AP931" s="61"/>
      <c r="AQ931" s="61"/>
      <c r="AR931" s="61"/>
      <c r="AS931" s="59"/>
      <c r="AT931" s="60"/>
      <c r="AU931" s="61"/>
      <c r="AV931" s="61"/>
      <c r="AW931" s="59"/>
      <c r="AX931" s="60"/>
      <c r="AY931" s="61"/>
      <c r="AZ931" s="72"/>
      <c r="BA931" s="47"/>
      <c r="BB931" s="61"/>
      <c r="BC931" s="61"/>
      <c r="BD931" s="61"/>
      <c r="BE931" s="61"/>
      <c r="BF931" s="61"/>
      <c r="BG931" s="61"/>
      <c r="BH931" s="59"/>
      <c r="BI931" s="60"/>
      <c r="BJ931" s="61"/>
      <c r="BK931" s="72"/>
      <c r="BL931" s="49"/>
      <c r="BS931" s="9"/>
    </row>
    <row r="932" spans="1:71">
      <c r="A932" s="18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60"/>
      <c r="AN932" s="60"/>
      <c r="AO932" s="61"/>
      <c r="AP932" s="61"/>
      <c r="AQ932" s="61"/>
      <c r="AR932" s="61"/>
      <c r="AS932" s="59"/>
      <c r="AT932" s="60"/>
      <c r="AU932" s="61"/>
      <c r="AV932" s="61"/>
      <c r="AW932" s="59"/>
      <c r="AX932" s="60"/>
      <c r="AY932" s="61"/>
      <c r="AZ932" s="72"/>
      <c r="BA932" s="47"/>
      <c r="BB932" s="61"/>
      <c r="BC932" s="61"/>
      <c r="BD932" s="61"/>
      <c r="BE932" s="61"/>
      <c r="BF932" s="61"/>
      <c r="BG932" s="61"/>
      <c r="BH932" s="59"/>
      <c r="BI932" s="60"/>
      <c r="BJ932" s="61"/>
      <c r="BK932" s="72"/>
      <c r="BL932" s="49"/>
      <c r="BS932" s="9"/>
    </row>
    <row r="933" spans="1:71">
      <c r="A933" s="18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60"/>
      <c r="AN933" s="60"/>
      <c r="AO933" s="61"/>
      <c r="AP933" s="61"/>
      <c r="AQ933" s="61"/>
      <c r="AR933" s="61"/>
      <c r="AS933" s="59"/>
      <c r="AT933" s="60"/>
      <c r="AU933" s="61"/>
      <c r="AV933" s="61"/>
      <c r="AW933" s="59"/>
      <c r="AX933" s="60"/>
      <c r="AY933" s="61"/>
      <c r="AZ933" s="72"/>
      <c r="BA933" s="47"/>
      <c r="BB933" s="61"/>
      <c r="BC933" s="61"/>
      <c r="BD933" s="61"/>
      <c r="BE933" s="61"/>
      <c r="BF933" s="61"/>
      <c r="BG933" s="61"/>
      <c r="BH933" s="59"/>
      <c r="BI933" s="60"/>
      <c r="BJ933" s="61"/>
      <c r="BK933" s="72"/>
      <c r="BL933" s="49"/>
      <c r="BS933" s="9"/>
    </row>
    <row r="934" spans="1:71">
      <c r="A934" s="18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60"/>
      <c r="AN934" s="60"/>
      <c r="AO934" s="61"/>
      <c r="AP934" s="61"/>
      <c r="AQ934" s="61"/>
      <c r="AR934" s="61"/>
      <c r="AS934" s="59"/>
      <c r="AT934" s="60"/>
      <c r="AU934" s="61"/>
      <c r="AV934" s="61"/>
      <c r="AW934" s="59"/>
      <c r="AX934" s="60"/>
      <c r="AY934" s="61"/>
      <c r="AZ934" s="72"/>
      <c r="BA934" s="47"/>
      <c r="BB934" s="61"/>
      <c r="BC934" s="61"/>
      <c r="BD934" s="61"/>
      <c r="BE934" s="61"/>
      <c r="BF934" s="61"/>
      <c r="BG934" s="61"/>
      <c r="BH934" s="59"/>
      <c r="BI934" s="60"/>
      <c r="BJ934" s="61"/>
      <c r="BK934" s="72"/>
      <c r="BL934" s="49"/>
      <c r="BS934" s="9"/>
    </row>
    <row r="935" spans="1:71">
      <c r="A935" s="18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60"/>
      <c r="AN935" s="60"/>
      <c r="AO935" s="61"/>
      <c r="AP935" s="61"/>
      <c r="AQ935" s="61"/>
      <c r="AR935" s="61"/>
      <c r="AS935" s="59"/>
      <c r="AT935" s="60"/>
      <c r="AU935" s="61"/>
      <c r="AV935" s="61"/>
      <c r="AW935" s="59"/>
      <c r="AX935" s="60"/>
      <c r="AY935" s="61"/>
      <c r="AZ935" s="72"/>
      <c r="BA935" s="47"/>
      <c r="BB935" s="61"/>
      <c r="BC935" s="61"/>
      <c r="BD935" s="61"/>
      <c r="BE935" s="61"/>
      <c r="BF935" s="61"/>
      <c r="BG935" s="61"/>
      <c r="BH935" s="59"/>
      <c r="BI935" s="60"/>
      <c r="BJ935" s="61"/>
      <c r="BK935" s="72"/>
      <c r="BL935" s="49"/>
      <c r="BS935" s="9"/>
    </row>
    <row r="936" spans="1:71">
      <c r="A936" s="18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60"/>
      <c r="AN936" s="60"/>
      <c r="AO936" s="61"/>
      <c r="AP936" s="61"/>
      <c r="AQ936" s="61"/>
      <c r="AR936" s="61"/>
      <c r="AS936" s="59"/>
      <c r="AT936" s="60"/>
      <c r="AU936" s="61"/>
      <c r="AV936" s="61"/>
      <c r="AW936" s="59"/>
      <c r="AX936" s="60"/>
      <c r="AY936" s="61"/>
      <c r="AZ936" s="72"/>
      <c r="BA936" s="47"/>
      <c r="BB936" s="61"/>
      <c r="BC936" s="61"/>
      <c r="BD936" s="61"/>
      <c r="BE936" s="61"/>
      <c r="BF936" s="61"/>
      <c r="BG936" s="61"/>
      <c r="BH936" s="59"/>
      <c r="BI936" s="60"/>
      <c r="BJ936" s="61"/>
      <c r="BK936" s="72"/>
      <c r="BL936" s="49"/>
      <c r="BS936" s="9"/>
    </row>
    <row r="937" spans="1:71">
      <c r="A937" s="18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60"/>
      <c r="AN937" s="60"/>
      <c r="AO937" s="61"/>
      <c r="AP937" s="61"/>
      <c r="AQ937" s="61"/>
      <c r="AR937" s="61"/>
      <c r="AS937" s="59"/>
      <c r="AT937" s="60"/>
      <c r="AU937" s="61"/>
      <c r="AV937" s="61"/>
      <c r="AW937" s="59"/>
      <c r="AX937" s="60"/>
      <c r="AY937" s="61"/>
      <c r="AZ937" s="72"/>
      <c r="BA937" s="47"/>
      <c r="BB937" s="61"/>
      <c r="BC937" s="61"/>
      <c r="BD937" s="61"/>
      <c r="BE937" s="61"/>
      <c r="BF937" s="61"/>
      <c r="BG937" s="61"/>
      <c r="BH937" s="59"/>
      <c r="BI937" s="60"/>
      <c r="BJ937" s="61"/>
      <c r="BK937" s="72"/>
      <c r="BL937" s="49"/>
      <c r="BS937" s="9"/>
    </row>
    <row r="938" spans="1:71">
      <c r="A938" s="18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60"/>
      <c r="AN938" s="60"/>
      <c r="AO938" s="61"/>
      <c r="AP938" s="61"/>
      <c r="AQ938" s="61"/>
      <c r="AR938" s="61"/>
      <c r="AS938" s="59"/>
      <c r="AT938" s="60"/>
      <c r="AU938" s="61"/>
      <c r="AV938" s="61"/>
      <c r="AW938" s="59"/>
      <c r="AX938" s="60"/>
      <c r="AY938" s="61"/>
      <c r="AZ938" s="72"/>
      <c r="BA938" s="47"/>
      <c r="BB938" s="61"/>
      <c r="BC938" s="61"/>
      <c r="BD938" s="61"/>
      <c r="BE938" s="61"/>
      <c r="BF938" s="61"/>
      <c r="BG938" s="61"/>
      <c r="BH938" s="59"/>
      <c r="BI938" s="60"/>
      <c r="BJ938" s="61"/>
      <c r="BK938" s="72"/>
      <c r="BL938" s="49"/>
      <c r="BS938" s="9"/>
    </row>
    <row r="939" spans="1:71">
      <c r="A939" s="18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60"/>
      <c r="AN939" s="60"/>
      <c r="AO939" s="61"/>
      <c r="AP939" s="61"/>
      <c r="AQ939" s="61"/>
      <c r="AR939" s="61"/>
      <c r="AS939" s="59"/>
      <c r="AT939" s="60"/>
      <c r="AU939" s="61"/>
      <c r="AV939" s="61"/>
      <c r="AW939" s="59"/>
      <c r="AX939" s="60"/>
      <c r="AY939" s="61"/>
      <c r="AZ939" s="72"/>
      <c r="BA939" s="47"/>
      <c r="BB939" s="61"/>
      <c r="BC939" s="61"/>
      <c r="BD939" s="61"/>
      <c r="BE939" s="61"/>
      <c r="BF939" s="61"/>
      <c r="BG939" s="61"/>
      <c r="BH939" s="59"/>
      <c r="BI939" s="60"/>
      <c r="BJ939" s="61"/>
      <c r="BK939" s="72"/>
      <c r="BL939" s="49"/>
      <c r="BS939" s="9"/>
    </row>
    <row r="940" spans="1:71">
      <c r="A940" s="18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60"/>
      <c r="AN940" s="60"/>
      <c r="AO940" s="61"/>
      <c r="AP940" s="61"/>
      <c r="AQ940" s="61"/>
      <c r="AR940" s="61"/>
      <c r="AS940" s="59"/>
      <c r="AT940" s="60"/>
      <c r="AU940" s="61"/>
      <c r="AV940" s="61"/>
      <c r="AW940" s="59"/>
      <c r="AX940" s="60"/>
      <c r="AY940" s="61"/>
      <c r="AZ940" s="72"/>
      <c r="BA940" s="47"/>
      <c r="BB940" s="61"/>
      <c r="BC940" s="61"/>
      <c r="BD940" s="61"/>
      <c r="BE940" s="61"/>
      <c r="BF940" s="61"/>
      <c r="BG940" s="61"/>
      <c r="BH940" s="59"/>
      <c r="BI940" s="60"/>
      <c r="BJ940" s="61"/>
      <c r="BK940" s="72"/>
      <c r="BL940" s="49"/>
      <c r="BS940" s="9"/>
    </row>
    <row r="941" spans="1:71">
      <c r="A941" s="18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60"/>
      <c r="AN941" s="60"/>
      <c r="AO941" s="61"/>
      <c r="AP941" s="61"/>
      <c r="AQ941" s="61"/>
      <c r="AR941" s="61"/>
      <c r="AS941" s="59"/>
      <c r="AT941" s="60"/>
      <c r="AU941" s="61"/>
      <c r="AV941" s="61"/>
      <c r="AW941" s="59"/>
      <c r="AX941" s="60"/>
      <c r="AY941" s="61"/>
      <c r="AZ941" s="72"/>
      <c r="BA941" s="47"/>
      <c r="BB941" s="61"/>
      <c r="BC941" s="61"/>
      <c r="BD941" s="61"/>
      <c r="BE941" s="61"/>
      <c r="BF941" s="61"/>
      <c r="BG941" s="61"/>
      <c r="BH941" s="59"/>
      <c r="BI941" s="60"/>
      <c r="BJ941" s="61"/>
      <c r="BK941" s="72"/>
      <c r="BL941" s="49"/>
      <c r="BS941" s="9"/>
    </row>
    <row r="942" spans="1:71">
      <c r="A942" s="18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60"/>
      <c r="AN942" s="60"/>
      <c r="AO942" s="61"/>
      <c r="AP942" s="61"/>
      <c r="AQ942" s="61"/>
      <c r="AR942" s="61"/>
      <c r="AS942" s="59"/>
      <c r="AT942" s="60"/>
      <c r="AU942" s="61"/>
      <c r="AV942" s="61"/>
      <c r="AW942" s="59"/>
      <c r="AX942" s="60"/>
      <c r="AY942" s="61"/>
      <c r="AZ942" s="72"/>
      <c r="BA942" s="47"/>
      <c r="BB942" s="61"/>
      <c r="BC942" s="61"/>
      <c r="BD942" s="61"/>
      <c r="BE942" s="61"/>
      <c r="BF942" s="61"/>
      <c r="BG942" s="61"/>
      <c r="BH942" s="59"/>
      <c r="BI942" s="60"/>
      <c r="BJ942" s="61"/>
      <c r="BK942" s="72"/>
      <c r="BL942" s="49"/>
      <c r="BS942" s="9"/>
    </row>
    <row r="943" spans="1:71">
      <c r="A943" s="18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60"/>
      <c r="AN943" s="60"/>
      <c r="AO943" s="61"/>
      <c r="AP943" s="61"/>
      <c r="AQ943" s="61"/>
      <c r="AR943" s="61"/>
      <c r="AS943" s="59"/>
      <c r="AT943" s="60"/>
      <c r="AU943" s="61"/>
      <c r="AV943" s="61"/>
      <c r="AW943" s="59"/>
      <c r="AX943" s="60"/>
      <c r="AY943" s="61"/>
      <c r="AZ943" s="72"/>
      <c r="BA943" s="47"/>
      <c r="BB943" s="61"/>
      <c r="BC943" s="61"/>
      <c r="BD943" s="61"/>
      <c r="BE943" s="61"/>
      <c r="BF943" s="61"/>
      <c r="BG943" s="61"/>
      <c r="BH943" s="59"/>
      <c r="BI943" s="60"/>
      <c r="BJ943" s="61"/>
      <c r="BK943" s="72"/>
      <c r="BL943" s="49"/>
      <c r="BS943" s="9"/>
    </row>
    <row r="944" spans="1:71">
      <c r="A944" s="18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60"/>
      <c r="AN944" s="60"/>
      <c r="AO944" s="61"/>
      <c r="AP944" s="61"/>
      <c r="AQ944" s="61"/>
      <c r="AR944" s="61"/>
      <c r="AS944" s="59"/>
      <c r="AT944" s="60"/>
      <c r="AU944" s="61"/>
      <c r="AV944" s="61"/>
      <c r="AW944" s="59"/>
      <c r="AX944" s="60"/>
      <c r="AY944" s="61"/>
      <c r="AZ944" s="72"/>
      <c r="BA944" s="47"/>
      <c r="BB944" s="61"/>
      <c r="BC944" s="61"/>
      <c r="BD944" s="61"/>
      <c r="BE944" s="61"/>
      <c r="BF944" s="61"/>
      <c r="BG944" s="61"/>
      <c r="BH944" s="59"/>
      <c r="BI944" s="60"/>
      <c r="BJ944" s="61"/>
      <c r="BK944" s="72"/>
      <c r="BL944" s="49"/>
      <c r="BS944" s="9"/>
    </row>
    <row r="945" spans="1:71">
      <c r="A945" s="18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60"/>
      <c r="AN945" s="60"/>
      <c r="AO945" s="61"/>
      <c r="AP945" s="61"/>
      <c r="AQ945" s="61"/>
      <c r="AR945" s="61"/>
      <c r="AS945" s="59"/>
      <c r="AT945" s="60"/>
      <c r="AU945" s="61"/>
      <c r="AV945" s="61"/>
      <c r="AW945" s="59"/>
      <c r="AX945" s="60"/>
      <c r="AY945" s="61"/>
      <c r="AZ945" s="72"/>
      <c r="BA945" s="47"/>
      <c r="BB945" s="61"/>
      <c r="BC945" s="61"/>
      <c r="BD945" s="61"/>
      <c r="BE945" s="61"/>
      <c r="BF945" s="61"/>
      <c r="BG945" s="61"/>
      <c r="BH945" s="59"/>
      <c r="BI945" s="60"/>
      <c r="BJ945" s="61"/>
      <c r="BK945" s="72"/>
      <c r="BL945" s="49"/>
      <c r="BS945" s="9"/>
    </row>
    <row r="946" spans="1:71">
      <c r="A946" s="18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60"/>
      <c r="AN946" s="60"/>
      <c r="AO946" s="61"/>
      <c r="AP946" s="61"/>
      <c r="AQ946" s="61"/>
      <c r="AR946" s="61"/>
      <c r="AS946" s="59"/>
      <c r="AT946" s="60"/>
      <c r="AU946" s="61"/>
      <c r="AV946" s="61"/>
      <c r="AW946" s="59"/>
      <c r="AX946" s="60"/>
      <c r="AY946" s="61"/>
      <c r="AZ946" s="72"/>
      <c r="BA946" s="47"/>
      <c r="BB946" s="61"/>
      <c r="BC946" s="61"/>
      <c r="BD946" s="61"/>
      <c r="BE946" s="61"/>
      <c r="BF946" s="61"/>
      <c r="BG946" s="61"/>
      <c r="BH946" s="59"/>
      <c r="BI946" s="60"/>
      <c r="BJ946" s="61"/>
      <c r="BK946" s="72"/>
      <c r="BL946" s="49"/>
      <c r="BS946" s="9"/>
    </row>
    <row r="947" spans="1:71">
      <c r="A947" s="18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60"/>
      <c r="AN947" s="60"/>
      <c r="AO947" s="61"/>
      <c r="AP947" s="61"/>
      <c r="AQ947" s="61"/>
      <c r="AR947" s="61"/>
      <c r="AS947" s="59"/>
      <c r="AT947" s="60"/>
      <c r="AU947" s="61"/>
      <c r="AV947" s="61"/>
      <c r="AW947" s="59"/>
      <c r="AX947" s="60"/>
      <c r="AY947" s="61"/>
      <c r="AZ947" s="72"/>
      <c r="BA947" s="47"/>
      <c r="BB947" s="61"/>
      <c r="BC947" s="61"/>
      <c r="BD947" s="61"/>
      <c r="BE947" s="61"/>
      <c r="BF947" s="61"/>
      <c r="BG947" s="61"/>
      <c r="BH947" s="59"/>
      <c r="BI947" s="60"/>
      <c r="BJ947" s="61"/>
      <c r="BK947" s="72"/>
      <c r="BL947" s="49"/>
      <c r="BS947" s="9"/>
    </row>
    <row r="948" spans="1:71">
      <c r="A948" s="18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60"/>
      <c r="AN948" s="60"/>
      <c r="AO948" s="61"/>
      <c r="AP948" s="61"/>
      <c r="AQ948" s="61"/>
      <c r="AR948" s="61"/>
      <c r="AS948" s="59"/>
      <c r="AT948" s="60"/>
      <c r="AU948" s="61"/>
      <c r="AV948" s="61"/>
      <c r="AW948" s="59"/>
      <c r="AX948" s="60"/>
      <c r="AY948" s="61"/>
      <c r="AZ948" s="72"/>
      <c r="BA948" s="47"/>
      <c r="BB948" s="61"/>
      <c r="BC948" s="61"/>
      <c r="BD948" s="61"/>
      <c r="BE948" s="61"/>
      <c r="BF948" s="61"/>
      <c r="BG948" s="61"/>
      <c r="BH948" s="59"/>
      <c r="BI948" s="60"/>
      <c r="BJ948" s="61"/>
      <c r="BK948" s="72"/>
      <c r="BL948" s="49"/>
      <c r="BS948" s="9"/>
    </row>
    <row r="949" spans="1:71">
      <c r="A949" s="18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60"/>
      <c r="AN949" s="60"/>
      <c r="AO949" s="61"/>
      <c r="AP949" s="61"/>
      <c r="AQ949" s="61"/>
      <c r="AR949" s="61"/>
      <c r="AS949" s="59"/>
      <c r="AT949" s="60"/>
      <c r="AU949" s="61"/>
      <c r="AV949" s="61"/>
      <c r="AW949" s="59"/>
      <c r="AX949" s="60"/>
      <c r="AY949" s="61"/>
      <c r="AZ949" s="72"/>
      <c r="BA949" s="47"/>
      <c r="BB949" s="61"/>
      <c r="BC949" s="61"/>
      <c r="BD949" s="61"/>
      <c r="BE949" s="61"/>
      <c r="BF949" s="61"/>
      <c r="BG949" s="61"/>
      <c r="BH949" s="59"/>
      <c r="BI949" s="60"/>
      <c r="BJ949" s="61"/>
      <c r="BK949" s="72"/>
      <c r="BL949" s="49"/>
      <c r="BS949" s="9"/>
    </row>
    <row r="950" spans="1:71">
      <c r="A950" s="18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60"/>
      <c r="AN950" s="60"/>
      <c r="AO950" s="61"/>
      <c r="AP950" s="61"/>
      <c r="AQ950" s="61"/>
      <c r="AR950" s="61"/>
      <c r="AS950" s="59"/>
      <c r="AT950" s="60"/>
      <c r="AU950" s="61"/>
      <c r="AV950" s="61"/>
      <c r="AW950" s="59"/>
      <c r="AX950" s="60"/>
      <c r="AY950" s="61"/>
      <c r="AZ950" s="72"/>
      <c r="BA950" s="47"/>
      <c r="BB950" s="61"/>
      <c r="BC950" s="61"/>
      <c r="BD950" s="61"/>
      <c r="BE950" s="61"/>
      <c r="BF950" s="61"/>
      <c r="BG950" s="61"/>
      <c r="BH950" s="59"/>
      <c r="BI950" s="60"/>
      <c r="BJ950" s="61"/>
      <c r="BK950" s="72"/>
      <c r="BL950" s="49"/>
      <c r="BS950" s="9"/>
    </row>
    <row r="951" spans="1:71">
      <c r="A951" s="18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60"/>
      <c r="AN951" s="60"/>
      <c r="AO951" s="61"/>
      <c r="AP951" s="61"/>
      <c r="AQ951" s="61"/>
      <c r="AR951" s="61"/>
      <c r="AS951" s="59"/>
      <c r="AT951" s="60"/>
      <c r="AU951" s="61"/>
      <c r="AV951" s="61"/>
      <c r="AW951" s="59"/>
      <c r="AX951" s="60"/>
      <c r="AY951" s="61"/>
      <c r="AZ951" s="72"/>
      <c r="BA951" s="47"/>
      <c r="BB951" s="61"/>
      <c r="BC951" s="61"/>
      <c r="BD951" s="61"/>
      <c r="BE951" s="61"/>
      <c r="BF951" s="61"/>
      <c r="BG951" s="61"/>
      <c r="BH951" s="59"/>
      <c r="BI951" s="60"/>
      <c r="BJ951" s="61"/>
      <c r="BK951" s="72"/>
      <c r="BL951" s="49"/>
      <c r="BS951" s="9"/>
    </row>
    <row r="952" spans="1:71">
      <c r="A952" s="18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60"/>
      <c r="AN952" s="60"/>
      <c r="AO952" s="61"/>
      <c r="AP952" s="61"/>
      <c r="AQ952" s="61"/>
      <c r="AR952" s="61"/>
      <c r="AS952" s="59"/>
      <c r="AT952" s="60"/>
      <c r="AU952" s="61"/>
      <c r="AV952" s="61"/>
      <c r="AW952" s="59"/>
      <c r="AX952" s="60"/>
      <c r="AY952" s="61"/>
      <c r="AZ952" s="72"/>
      <c r="BA952" s="47"/>
      <c r="BB952" s="61"/>
      <c r="BC952" s="61"/>
      <c r="BD952" s="61"/>
      <c r="BE952" s="61"/>
      <c r="BF952" s="61"/>
      <c r="BG952" s="61"/>
      <c r="BH952" s="59"/>
      <c r="BI952" s="60"/>
      <c r="BJ952" s="61"/>
      <c r="BK952" s="72"/>
      <c r="BL952" s="49"/>
      <c r="BS952" s="9"/>
    </row>
    <row r="953" spans="1:71">
      <c r="A953" s="18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60"/>
      <c r="AN953" s="60"/>
      <c r="AO953" s="61"/>
      <c r="AP953" s="61"/>
      <c r="AQ953" s="61"/>
      <c r="AR953" s="61"/>
      <c r="AS953" s="59"/>
      <c r="AT953" s="60"/>
      <c r="AU953" s="61"/>
      <c r="AV953" s="61"/>
      <c r="AW953" s="59"/>
      <c r="AX953" s="60"/>
      <c r="AY953" s="61"/>
      <c r="AZ953" s="72"/>
      <c r="BA953" s="47"/>
      <c r="BB953" s="61"/>
      <c r="BC953" s="61"/>
      <c r="BD953" s="61"/>
      <c r="BE953" s="61"/>
      <c r="BF953" s="61"/>
      <c r="BG953" s="61"/>
      <c r="BH953" s="59"/>
      <c r="BI953" s="60"/>
      <c r="BJ953" s="61"/>
      <c r="BK953" s="72"/>
      <c r="BL953" s="49"/>
      <c r="BS953" s="9"/>
    </row>
    <row r="954" spans="1:71">
      <c r="A954" s="18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60"/>
      <c r="AN954" s="60"/>
      <c r="AO954" s="61"/>
      <c r="AP954" s="61"/>
      <c r="AQ954" s="61"/>
      <c r="AR954" s="61"/>
      <c r="AS954" s="59"/>
      <c r="AT954" s="60"/>
      <c r="AU954" s="61"/>
      <c r="AV954" s="61"/>
      <c r="AW954" s="59"/>
      <c r="AX954" s="60"/>
      <c r="AY954" s="61"/>
      <c r="AZ954" s="72"/>
      <c r="BA954" s="47"/>
      <c r="BB954" s="61"/>
      <c r="BC954" s="61"/>
      <c r="BD954" s="61"/>
      <c r="BE954" s="61"/>
      <c r="BF954" s="61"/>
      <c r="BG954" s="61"/>
      <c r="BH954" s="59"/>
      <c r="BI954" s="60"/>
      <c r="BJ954" s="61"/>
      <c r="BK954" s="72"/>
      <c r="BL954" s="49"/>
      <c r="BS954" s="9"/>
    </row>
    <row r="955" spans="1:71">
      <c r="A955" s="18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60"/>
      <c r="AN955" s="60"/>
      <c r="AO955" s="61"/>
      <c r="AP955" s="61"/>
      <c r="AQ955" s="61"/>
      <c r="AR955" s="61"/>
      <c r="AS955" s="59"/>
      <c r="AT955" s="60"/>
      <c r="AU955" s="61"/>
      <c r="AV955" s="61"/>
      <c r="AW955" s="59"/>
      <c r="AX955" s="60"/>
      <c r="AY955" s="61"/>
      <c r="AZ955" s="72"/>
      <c r="BA955" s="47"/>
      <c r="BB955" s="61"/>
      <c r="BC955" s="61"/>
      <c r="BD955" s="61"/>
      <c r="BE955" s="61"/>
      <c r="BF955" s="61"/>
      <c r="BG955" s="61"/>
      <c r="BH955" s="59"/>
      <c r="BI955" s="60"/>
      <c r="BJ955" s="61"/>
      <c r="BK955" s="72"/>
      <c r="BL955" s="49"/>
      <c r="BS955" s="9"/>
    </row>
    <row r="956" spans="1:71">
      <c r="A956" s="18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60"/>
      <c r="AN956" s="60"/>
      <c r="AO956" s="61"/>
      <c r="AP956" s="61"/>
      <c r="AQ956" s="61"/>
      <c r="AR956" s="61"/>
      <c r="AS956" s="59"/>
      <c r="AT956" s="60"/>
      <c r="AU956" s="61"/>
      <c r="AV956" s="61"/>
      <c r="AW956" s="59"/>
      <c r="AX956" s="60"/>
      <c r="AY956" s="61"/>
      <c r="AZ956" s="72"/>
      <c r="BA956" s="47"/>
      <c r="BB956" s="61"/>
      <c r="BC956" s="61"/>
      <c r="BD956" s="61"/>
      <c r="BE956" s="61"/>
      <c r="BF956" s="61"/>
      <c r="BG956" s="61"/>
      <c r="BH956" s="59"/>
      <c r="BI956" s="60"/>
      <c r="BJ956" s="61"/>
      <c r="BK956" s="72"/>
      <c r="BL956" s="49"/>
      <c r="BS956" s="9"/>
    </row>
    <row r="957" spans="1:71">
      <c r="A957" s="18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60"/>
      <c r="AN957" s="60"/>
      <c r="AO957" s="61"/>
      <c r="AP957" s="61"/>
      <c r="AQ957" s="61"/>
      <c r="AR957" s="61"/>
      <c r="AS957" s="59"/>
      <c r="AT957" s="60"/>
      <c r="AU957" s="61"/>
      <c r="AV957" s="61"/>
      <c r="AW957" s="59"/>
      <c r="AX957" s="60"/>
      <c r="AY957" s="61"/>
      <c r="AZ957" s="72"/>
      <c r="BA957" s="47"/>
      <c r="BB957" s="61"/>
      <c r="BC957" s="61"/>
      <c r="BD957" s="61"/>
      <c r="BE957" s="61"/>
      <c r="BF957" s="61"/>
      <c r="BG957" s="61"/>
      <c r="BH957" s="59"/>
      <c r="BI957" s="60"/>
      <c r="BJ957" s="61"/>
      <c r="BK957" s="72"/>
      <c r="BL957" s="49"/>
      <c r="BS957" s="9"/>
    </row>
    <row r="958" spans="1:71">
      <c r="A958" s="18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60"/>
      <c r="AN958" s="60"/>
      <c r="AO958" s="61"/>
      <c r="AP958" s="61"/>
      <c r="AQ958" s="61"/>
      <c r="AR958" s="61"/>
      <c r="AS958" s="59"/>
      <c r="AT958" s="60"/>
      <c r="AU958" s="61"/>
      <c r="AV958" s="61"/>
      <c r="AW958" s="59"/>
      <c r="AX958" s="60"/>
      <c r="AY958" s="61"/>
      <c r="AZ958" s="72"/>
      <c r="BA958" s="47"/>
      <c r="BB958" s="61"/>
      <c r="BC958" s="61"/>
      <c r="BD958" s="61"/>
      <c r="BE958" s="61"/>
      <c r="BF958" s="61"/>
      <c r="BG958" s="61"/>
      <c r="BH958" s="59"/>
      <c r="BI958" s="60"/>
      <c r="BJ958" s="61"/>
      <c r="BK958" s="72"/>
      <c r="BL958" s="49"/>
      <c r="BS958" s="9"/>
    </row>
    <row r="959" spans="1:71">
      <c r="A959" s="18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60"/>
      <c r="AN959" s="60"/>
      <c r="AO959" s="61"/>
      <c r="AP959" s="61"/>
      <c r="AQ959" s="61"/>
      <c r="AR959" s="61"/>
      <c r="AS959" s="59"/>
      <c r="AT959" s="60"/>
      <c r="AU959" s="61"/>
      <c r="AV959" s="61"/>
      <c r="AW959" s="59"/>
      <c r="AX959" s="60"/>
      <c r="AY959" s="61"/>
      <c r="AZ959" s="72"/>
      <c r="BA959" s="47"/>
      <c r="BB959" s="61"/>
      <c r="BC959" s="61"/>
      <c r="BD959" s="61"/>
      <c r="BE959" s="61"/>
      <c r="BF959" s="61"/>
      <c r="BG959" s="61"/>
      <c r="BH959" s="59"/>
      <c r="BI959" s="60"/>
      <c r="BJ959" s="61"/>
      <c r="BK959" s="72"/>
      <c r="BL959" s="49"/>
      <c r="BS959" s="9"/>
    </row>
    <row r="960" spans="1:71">
      <c r="A960" s="18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60"/>
      <c r="AN960" s="60"/>
      <c r="AO960" s="61"/>
      <c r="AP960" s="61"/>
      <c r="AQ960" s="61"/>
      <c r="AR960" s="61"/>
      <c r="AS960" s="59"/>
      <c r="AT960" s="60"/>
      <c r="AU960" s="61"/>
      <c r="AV960" s="61"/>
      <c r="AW960" s="59"/>
      <c r="AX960" s="60"/>
      <c r="AY960" s="61"/>
      <c r="AZ960" s="72"/>
      <c r="BA960" s="47"/>
      <c r="BB960" s="61"/>
      <c r="BC960" s="61"/>
      <c r="BD960" s="61"/>
      <c r="BE960" s="61"/>
      <c r="BF960" s="61"/>
      <c r="BG960" s="61"/>
      <c r="BH960" s="59"/>
      <c r="BI960" s="60"/>
      <c r="BJ960" s="61"/>
      <c r="BK960" s="72"/>
      <c r="BL960" s="49"/>
      <c r="BS960" s="9"/>
    </row>
    <row r="961" spans="1:71">
      <c r="A961" s="18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60"/>
      <c r="AN961" s="60"/>
      <c r="AO961" s="61"/>
      <c r="AP961" s="61"/>
      <c r="AQ961" s="61"/>
      <c r="AR961" s="61"/>
      <c r="AS961" s="59"/>
      <c r="AT961" s="60"/>
      <c r="AU961" s="61"/>
      <c r="AV961" s="61"/>
      <c r="AW961" s="59"/>
      <c r="AX961" s="60"/>
      <c r="AY961" s="61"/>
      <c r="AZ961" s="72"/>
      <c r="BA961" s="47"/>
      <c r="BB961" s="61"/>
      <c r="BC961" s="61"/>
      <c r="BD961" s="61"/>
      <c r="BE961" s="61"/>
      <c r="BF961" s="61"/>
      <c r="BG961" s="61"/>
      <c r="BH961" s="59"/>
      <c r="BI961" s="60"/>
      <c r="BJ961" s="61"/>
      <c r="BK961" s="72"/>
      <c r="BL961" s="49"/>
      <c r="BS961" s="9"/>
    </row>
    <row r="962" spans="1:71">
      <c r="A962" s="18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60"/>
      <c r="AN962" s="60"/>
      <c r="AO962" s="61"/>
      <c r="AP962" s="61"/>
      <c r="AQ962" s="61"/>
      <c r="AR962" s="61"/>
      <c r="AS962" s="59"/>
      <c r="AT962" s="60"/>
      <c r="AU962" s="61"/>
      <c r="AV962" s="61"/>
      <c r="AW962" s="59"/>
      <c r="AX962" s="60"/>
      <c r="AY962" s="61"/>
      <c r="AZ962" s="72"/>
      <c r="BA962" s="47"/>
      <c r="BB962" s="61"/>
      <c r="BC962" s="61"/>
      <c r="BD962" s="61"/>
      <c r="BE962" s="61"/>
      <c r="BF962" s="61"/>
      <c r="BG962" s="61"/>
      <c r="BH962" s="59"/>
      <c r="BI962" s="60"/>
      <c r="BJ962" s="61"/>
      <c r="BK962" s="72"/>
      <c r="BL962" s="49"/>
      <c r="BS962" s="9"/>
    </row>
    <row r="963" spans="1:71">
      <c r="A963" s="18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60"/>
      <c r="AN963" s="60"/>
      <c r="AO963" s="61"/>
      <c r="AP963" s="61"/>
      <c r="AQ963" s="61"/>
      <c r="AR963" s="61"/>
      <c r="AS963" s="59"/>
      <c r="AT963" s="60"/>
      <c r="AU963" s="61"/>
      <c r="AV963" s="61"/>
      <c r="AW963" s="59"/>
      <c r="AX963" s="60"/>
      <c r="AY963" s="61"/>
      <c r="AZ963" s="72"/>
      <c r="BA963" s="47"/>
      <c r="BB963" s="61"/>
      <c r="BC963" s="61"/>
      <c r="BD963" s="61"/>
      <c r="BE963" s="61"/>
      <c r="BF963" s="61"/>
      <c r="BG963" s="61"/>
      <c r="BH963" s="59"/>
      <c r="BI963" s="60"/>
      <c r="BJ963" s="61"/>
      <c r="BK963" s="72"/>
      <c r="BL963" s="49"/>
      <c r="BS963" s="9"/>
    </row>
    <row r="964" spans="1:71">
      <c r="A964" s="18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60"/>
      <c r="AN964" s="60"/>
      <c r="AO964" s="61"/>
      <c r="AP964" s="61"/>
      <c r="AQ964" s="61"/>
      <c r="AR964" s="61"/>
      <c r="AS964" s="59"/>
      <c r="AT964" s="60"/>
      <c r="AU964" s="61"/>
      <c r="AV964" s="61"/>
      <c r="AW964" s="59"/>
      <c r="AX964" s="60"/>
      <c r="AY964" s="61"/>
      <c r="AZ964" s="72"/>
      <c r="BA964" s="47"/>
      <c r="BB964" s="61"/>
      <c r="BC964" s="61"/>
      <c r="BD964" s="61"/>
      <c r="BE964" s="61"/>
      <c r="BF964" s="61"/>
      <c r="BG964" s="61"/>
      <c r="BH964" s="59"/>
      <c r="BI964" s="60"/>
      <c r="BJ964" s="61"/>
      <c r="BK964" s="72"/>
      <c r="BL964" s="49"/>
      <c r="BS964" s="9"/>
    </row>
    <row r="965" spans="1:71">
      <c r="A965" s="18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60"/>
      <c r="AN965" s="60"/>
      <c r="AO965" s="61"/>
      <c r="AP965" s="61"/>
      <c r="AQ965" s="61"/>
      <c r="AR965" s="61"/>
      <c r="AS965" s="59"/>
      <c r="AT965" s="60"/>
      <c r="AU965" s="61"/>
      <c r="AV965" s="61"/>
      <c r="AW965" s="59"/>
      <c r="AX965" s="60"/>
      <c r="AY965" s="61"/>
      <c r="AZ965" s="72"/>
      <c r="BA965" s="47"/>
      <c r="BB965" s="61"/>
      <c r="BC965" s="61"/>
      <c r="BD965" s="61"/>
      <c r="BE965" s="61"/>
      <c r="BF965" s="61"/>
      <c r="BG965" s="61"/>
      <c r="BH965" s="59"/>
      <c r="BI965" s="60"/>
      <c r="BJ965" s="61"/>
      <c r="BK965" s="72"/>
      <c r="BL965" s="49"/>
      <c r="BS965" s="9"/>
    </row>
    <row r="966" spans="1:71">
      <c r="A966" s="18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60"/>
      <c r="AN966" s="60"/>
      <c r="AO966" s="61"/>
      <c r="AP966" s="61"/>
      <c r="AQ966" s="61"/>
      <c r="AR966" s="61"/>
      <c r="AS966" s="59"/>
      <c r="AT966" s="60"/>
      <c r="AU966" s="61"/>
      <c r="AV966" s="61"/>
      <c r="AW966" s="59"/>
      <c r="AX966" s="60"/>
      <c r="AY966" s="61"/>
      <c r="AZ966" s="72"/>
      <c r="BA966" s="47"/>
      <c r="BB966" s="61"/>
      <c r="BC966" s="61"/>
      <c r="BD966" s="61"/>
      <c r="BE966" s="61"/>
      <c r="BF966" s="61"/>
      <c r="BG966" s="61"/>
      <c r="BH966" s="59"/>
      <c r="BI966" s="60"/>
      <c r="BJ966" s="61"/>
      <c r="BK966" s="72"/>
      <c r="BL966" s="49"/>
      <c r="BS966" s="9"/>
    </row>
    <row r="967" spans="1:71">
      <c r="A967" s="18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60"/>
      <c r="AN967" s="60"/>
      <c r="AO967" s="61"/>
      <c r="AP967" s="61"/>
      <c r="AQ967" s="61"/>
      <c r="AR967" s="61"/>
      <c r="AS967" s="59"/>
      <c r="AT967" s="60"/>
      <c r="AU967" s="61"/>
      <c r="AV967" s="61"/>
      <c r="AW967" s="59"/>
      <c r="AX967" s="60"/>
      <c r="AY967" s="61"/>
      <c r="AZ967" s="72"/>
      <c r="BA967" s="47"/>
      <c r="BB967" s="61"/>
      <c r="BC967" s="61"/>
      <c r="BD967" s="61"/>
      <c r="BE967" s="61"/>
      <c r="BF967" s="61"/>
      <c r="BG967" s="61"/>
      <c r="BH967" s="59"/>
      <c r="BI967" s="60"/>
      <c r="BJ967" s="61"/>
      <c r="BK967" s="72"/>
      <c r="BL967" s="49"/>
      <c r="BS967" s="9"/>
    </row>
    <row r="968" spans="1:71">
      <c r="A968" s="18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60"/>
      <c r="AN968" s="60"/>
      <c r="AO968" s="61"/>
      <c r="AP968" s="61"/>
      <c r="AQ968" s="61"/>
      <c r="AR968" s="61"/>
      <c r="AS968" s="59"/>
      <c r="AT968" s="60"/>
      <c r="AU968" s="61"/>
      <c r="AV968" s="61"/>
      <c r="AW968" s="59"/>
      <c r="AX968" s="60"/>
      <c r="AY968" s="61"/>
      <c r="AZ968" s="72"/>
      <c r="BA968" s="47"/>
      <c r="BB968" s="61"/>
      <c r="BC968" s="61"/>
      <c r="BD968" s="61"/>
      <c r="BE968" s="61"/>
      <c r="BF968" s="61"/>
      <c r="BG968" s="61"/>
      <c r="BH968" s="59"/>
      <c r="BI968" s="60"/>
      <c r="BJ968" s="61"/>
      <c r="BK968" s="72"/>
      <c r="BL968" s="49"/>
      <c r="BS968" s="9"/>
    </row>
    <row r="969" spans="1:71">
      <c r="A969" s="18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60"/>
      <c r="AN969" s="60"/>
      <c r="AO969" s="61"/>
      <c r="AP969" s="61"/>
      <c r="AQ969" s="61"/>
      <c r="AR969" s="61"/>
      <c r="AS969" s="59"/>
      <c r="AT969" s="60"/>
      <c r="AU969" s="61"/>
      <c r="AV969" s="61"/>
      <c r="AW969" s="59"/>
      <c r="AX969" s="60"/>
      <c r="AY969" s="61"/>
      <c r="AZ969" s="72"/>
      <c r="BA969" s="47"/>
      <c r="BB969" s="61"/>
      <c r="BC969" s="61"/>
      <c r="BD969" s="61"/>
      <c r="BE969" s="61"/>
      <c r="BF969" s="61"/>
      <c r="BG969" s="61"/>
      <c r="BH969" s="59"/>
      <c r="BI969" s="60"/>
      <c r="BJ969" s="61"/>
      <c r="BK969" s="72"/>
      <c r="BL969" s="49"/>
      <c r="BS969" s="9"/>
    </row>
    <row r="970" spans="1:71">
      <c r="A970" s="18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60"/>
      <c r="AN970" s="60"/>
      <c r="AO970" s="61"/>
      <c r="AP970" s="61"/>
      <c r="AQ970" s="61"/>
      <c r="AR970" s="61"/>
      <c r="AS970" s="59"/>
      <c r="AT970" s="60"/>
      <c r="AU970" s="61"/>
      <c r="AV970" s="61"/>
      <c r="AW970" s="59"/>
      <c r="AX970" s="60"/>
      <c r="AY970" s="61"/>
      <c r="AZ970" s="72"/>
      <c r="BA970" s="47"/>
      <c r="BB970" s="61"/>
      <c r="BC970" s="61"/>
      <c r="BD970" s="61"/>
      <c r="BE970" s="61"/>
      <c r="BF970" s="61"/>
      <c r="BG970" s="61"/>
      <c r="BH970" s="59"/>
      <c r="BI970" s="60"/>
      <c r="BJ970" s="61"/>
      <c r="BK970" s="72"/>
      <c r="BL970" s="49"/>
      <c r="BS970" s="9"/>
    </row>
    <row r="971" spans="1:71">
      <c r="A971" s="18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60"/>
      <c r="AN971" s="60"/>
      <c r="AO971" s="61"/>
      <c r="AP971" s="61"/>
      <c r="AQ971" s="61"/>
      <c r="AR971" s="61"/>
      <c r="AS971" s="59"/>
      <c r="AT971" s="60"/>
      <c r="AU971" s="61"/>
      <c r="AV971" s="61"/>
      <c r="AW971" s="59"/>
      <c r="AX971" s="60"/>
      <c r="AY971" s="61"/>
      <c r="AZ971" s="72"/>
      <c r="BA971" s="47"/>
      <c r="BB971" s="61"/>
      <c r="BC971" s="61"/>
      <c r="BD971" s="61"/>
      <c r="BE971" s="61"/>
      <c r="BF971" s="61"/>
      <c r="BG971" s="61"/>
      <c r="BH971" s="59"/>
      <c r="BI971" s="60"/>
      <c r="BJ971" s="61"/>
      <c r="BK971" s="72"/>
      <c r="BL971" s="49"/>
      <c r="BS971" s="9"/>
    </row>
    <row r="972" spans="1:71">
      <c r="A972" s="18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60"/>
      <c r="AN972" s="60"/>
      <c r="AO972" s="61"/>
      <c r="AP972" s="61"/>
      <c r="AQ972" s="61"/>
      <c r="AR972" s="61"/>
      <c r="AS972" s="59"/>
      <c r="AT972" s="60"/>
      <c r="AU972" s="61"/>
      <c r="AV972" s="61"/>
      <c r="AW972" s="59"/>
      <c r="AX972" s="60"/>
      <c r="AY972" s="61"/>
      <c r="AZ972" s="72"/>
      <c r="BA972" s="47"/>
      <c r="BB972" s="61"/>
      <c r="BC972" s="61"/>
      <c r="BD972" s="61"/>
      <c r="BE972" s="61"/>
      <c r="BF972" s="61"/>
      <c r="BG972" s="61"/>
      <c r="BH972" s="59"/>
      <c r="BI972" s="60"/>
      <c r="BJ972" s="61"/>
      <c r="BK972" s="72"/>
      <c r="BL972" s="49"/>
      <c r="BS972" s="9"/>
    </row>
    <row r="973" spans="1:71">
      <c r="A973" s="18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60"/>
      <c r="AN973" s="60"/>
      <c r="AO973" s="61"/>
      <c r="AP973" s="61"/>
      <c r="AQ973" s="61"/>
      <c r="AR973" s="61"/>
      <c r="AS973" s="59"/>
      <c r="AT973" s="60"/>
      <c r="AU973" s="61"/>
      <c r="AV973" s="61"/>
      <c r="AW973" s="59"/>
      <c r="AX973" s="60"/>
      <c r="AY973" s="61"/>
      <c r="AZ973" s="72"/>
      <c r="BA973" s="47"/>
      <c r="BB973" s="61"/>
      <c r="BC973" s="61"/>
      <c r="BD973" s="61"/>
      <c r="BE973" s="61"/>
      <c r="BF973" s="61"/>
      <c r="BG973" s="61"/>
      <c r="BH973" s="59"/>
      <c r="BI973" s="60"/>
      <c r="BJ973" s="61"/>
      <c r="BK973" s="72"/>
      <c r="BL973" s="49"/>
      <c r="BS973" s="9"/>
    </row>
    <row r="974" spans="1:71">
      <c r="A974" s="18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60"/>
      <c r="AN974" s="60"/>
      <c r="AO974" s="61"/>
      <c r="AP974" s="61"/>
      <c r="AQ974" s="61"/>
      <c r="AR974" s="61"/>
      <c r="AS974" s="59"/>
      <c r="AT974" s="60"/>
      <c r="AU974" s="61"/>
      <c r="AV974" s="61"/>
      <c r="AW974" s="59"/>
      <c r="AX974" s="60"/>
      <c r="AY974" s="61"/>
      <c r="AZ974" s="72"/>
      <c r="BA974" s="47"/>
      <c r="BB974" s="61"/>
      <c r="BC974" s="61"/>
      <c r="BD974" s="61"/>
      <c r="BE974" s="61"/>
      <c r="BF974" s="61"/>
      <c r="BG974" s="61"/>
      <c r="BH974" s="59"/>
      <c r="BI974" s="60"/>
      <c r="BJ974" s="61"/>
      <c r="BK974" s="72"/>
      <c r="BL974" s="49"/>
      <c r="BS974" s="9"/>
    </row>
    <row r="975" spans="1:71">
      <c r="A975" s="18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60"/>
      <c r="AN975" s="60"/>
      <c r="AO975" s="61"/>
      <c r="AP975" s="61"/>
      <c r="AQ975" s="61"/>
      <c r="AR975" s="61"/>
      <c r="AS975" s="59"/>
      <c r="AT975" s="60"/>
      <c r="AU975" s="61"/>
      <c r="AV975" s="61"/>
      <c r="AW975" s="59"/>
      <c r="AX975" s="60"/>
      <c r="AY975" s="61"/>
      <c r="AZ975" s="72"/>
      <c r="BA975" s="47"/>
      <c r="BB975" s="61"/>
      <c r="BC975" s="61"/>
      <c r="BD975" s="61"/>
      <c r="BE975" s="61"/>
      <c r="BF975" s="61"/>
      <c r="BG975" s="61"/>
      <c r="BH975" s="59"/>
      <c r="BI975" s="60"/>
      <c r="BJ975" s="61"/>
      <c r="BK975" s="72"/>
      <c r="BL975" s="49"/>
      <c r="BS975" s="9"/>
    </row>
    <row r="976" spans="1:71">
      <c r="A976" s="18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60"/>
      <c r="AN976" s="60"/>
      <c r="AO976" s="61"/>
      <c r="AP976" s="61"/>
      <c r="AQ976" s="61"/>
      <c r="AR976" s="61"/>
      <c r="AS976" s="59"/>
      <c r="AT976" s="60"/>
      <c r="AU976" s="61"/>
      <c r="AV976" s="61"/>
      <c r="AW976" s="59"/>
      <c r="AX976" s="60"/>
      <c r="AY976" s="61"/>
      <c r="AZ976" s="72"/>
      <c r="BA976" s="47"/>
      <c r="BB976" s="61"/>
      <c r="BC976" s="61"/>
      <c r="BD976" s="61"/>
      <c r="BE976" s="61"/>
      <c r="BF976" s="61"/>
      <c r="BG976" s="61"/>
      <c r="BH976" s="59"/>
      <c r="BI976" s="60"/>
      <c r="BJ976" s="61"/>
      <c r="BK976" s="72"/>
      <c r="BL976" s="49"/>
      <c r="BS976" s="9"/>
    </row>
    <row r="977" spans="1:71">
      <c r="A977" s="18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60"/>
      <c r="AN977" s="60"/>
      <c r="AO977" s="61"/>
      <c r="AP977" s="61"/>
      <c r="AQ977" s="61"/>
      <c r="AR977" s="61"/>
      <c r="AS977" s="59"/>
      <c r="AT977" s="60"/>
      <c r="AU977" s="61"/>
      <c r="AV977" s="61"/>
      <c r="AW977" s="59"/>
      <c r="AX977" s="60"/>
      <c r="AY977" s="61"/>
      <c r="AZ977" s="72"/>
      <c r="BA977" s="47"/>
      <c r="BB977" s="61"/>
      <c r="BC977" s="61"/>
      <c r="BD977" s="61"/>
      <c r="BE977" s="61"/>
      <c r="BF977" s="61"/>
      <c r="BG977" s="61"/>
      <c r="BH977" s="59"/>
      <c r="BI977" s="60"/>
      <c r="BJ977" s="61"/>
      <c r="BK977" s="72"/>
      <c r="BL977" s="49"/>
      <c r="BS977" s="9"/>
    </row>
    <row r="978" spans="1:71">
      <c r="A978" s="18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60"/>
      <c r="AN978" s="60"/>
      <c r="AO978" s="61"/>
      <c r="AP978" s="61"/>
      <c r="AQ978" s="61"/>
      <c r="AR978" s="61"/>
      <c r="AS978" s="59"/>
      <c r="AT978" s="60"/>
      <c r="AU978" s="61"/>
      <c r="AV978" s="61"/>
      <c r="AW978" s="59"/>
      <c r="AX978" s="60"/>
      <c r="AY978" s="61"/>
      <c r="AZ978" s="72"/>
      <c r="BA978" s="47"/>
      <c r="BB978" s="61"/>
      <c r="BC978" s="61"/>
      <c r="BD978" s="61"/>
      <c r="BE978" s="61"/>
      <c r="BF978" s="61"/>
      <c r="BG978" s="61"/>
      <c r="BH978" s="59"/>
      <c r="BI978" s="60"/>
      <c r="BJ978" s="61"/>
      <c r="BK978" s="72"/>
      <c r="BL978" s="49"/>
      <c r="BS978" s="9"/>
    </row>
    <row r="979" spans="1:71">
      <c r="A979" s="18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60"/>
      <c r="AN979" s="60"/>
      <c r="AO979" s="61"/>
      <c r="AP979" s="61"/>
      <c r="AQ979" s="61"/>
      <c r="AR979" s="61"/>
      <c r="AS979" s="59"/>
      <c r="AT979" s="60"/>
      <c r="AU979" s="61"/>
      <c r="AV979" s="61"/>
      <c r="AW979" s="59"/>
      <c r="AX979" s="60"/>
      <c r="AY979" s="61"/>
      <c r="AZ979" s="72"/>
      <c r="BA979" s="47"/>
      <c r="BB979" s="61"/>
      <c r="BC979" s="61"/>
      <c r="BD979" s="61"/>
      <c r="BE979" s="61"/>
      <c r="BF979" s="61"/>
      <c r="BG979" s="61"/>
      <c r="BH979" s="59"/>
      <c r="BI979" s="60"/>
      <c r="BJ979" s="61"/>
      <c r="BK979" s="72"/>
      <c r="BL979" s="49"/>
      <c r="BS979" s="9"/>
    </row>
    <row r="980" spans="1:71">
      <c r="A980" s="18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60"/>
      <c r="AN980" s="60"/>
      <c r="AO980" s="61"/>
      <c r="AP980" s="61"/>
      <c r="AQ980" s="61"/>
      <c r="AR980" s="61"/>
      <c r="AS980" s="59"/>
      <c r="AT980" s="60"/>
      <c r="AU980" s="61"/>
      <c r="AV980" s="61"/>
      <c r="AW980" s="59"/>
      <c r="AX980" s="60"/>
      <c r="AY980" s="61"/>
      <c r="AZ980" s="72"/>
      <c r="BA980" s="47"/>
      <c r="BB980" s="61"/>
      <c r="BC980" s="61"/>
      <c r="BD980" s="61"/>
      <c r="BE980" s="61"/>
      <c r="BF980" s="61"/>
      <c r="BG980" s="61"/>
      <c r="BH980" s="59"/>
      <c r="BI980" s="60"/>
      <c r="BJ980" s="61"/>
      <c r="BK980" s="72"/>
      <c r="BL980" s="49"/>
      <c r="BS980" s="9"/>
    </row>
    <row r="981" spans="1:71">
      <c r="A981" s="18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60"/>
      <c r="AN981" s="60"/>
      <c r="AO981" s="61"/>
      <c r="AP981" s="61"/>
      <c r="AQ981" s="61"/>
      <c r="AR981" s="61"/>
      <c r="AS981" s="59"/>
      <c r="AT981" s="60"/>
      <c r="AU981" s="61"/>
      <c r="AV981" s="61"/>
      <c r="AW981" s="59"/>
      <c r="AX981" s="60"/>
      <c r="AY981" s="61"/>
      <c r="AZ981" s="72"/>
      <c r="BA981" s="47"/>
      <c r="BB981" s="61"/>
      <c r="BC981" s="61"/>
      <c r="BD981" s="61"/>
      <c r="BE981" s="61"/>
      <c r="BF981" s="61"/>
      <c r="BG981" s="61"/>
      <c r="BH981" s="59"/>
      <c r="BI981" s="60"/>
      <c r="BJ981" s="61"/>
      <c r="BK981" s="72"/>
      <c r="BL981" s="49"/>
      <c r="BS981" s="9"/>
    </row>
    <row r="982" spans="1:71">
      <c r="A982" s="18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60"/>
      <c r="AN982" s="60"/>
      <c r="AO982" s="61"/>
      <c r="AP982" s="61"/>
      <c r="AQ982" s="61"/>
      <c r="AR982" s="61"/>
      <c r="AS982" s="59"/>
      <c r="AT982" s="60"/>
      <c r="AU982" s="61"/>
      <c r="AV982" s="61"/>
      <c r="AW982" s="59"/>
      <c r="AX982" s="60"/>
      <c r="AY982" s="61"/>
      <c r="AZ982" s="72"/>
      <c r="BA982" s="47"/>
      <c r="BB982" s="61"/>
      <c r="BC982" s="61"/>
      <c r="BD982" s="61"/>
      <c r="BE982" s="61"/>
      <c r="BF982" s="61"/>
      <c r="BG982" s="61"/>
      <c r="BH982" s="59"/>
      <c r="BI982" s="60"/>
      <c r="BJ982" s="61"/>
      <c r="BK982" s="72"/>
      <c r="BL982" s="49"/>
      <c r="BS982" s="9"/>
    </row>
    <row r="983" spans="1:71">
      <c r="A983" s="18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60"/>
      <c r="AN983" s="60"/>
      <c r="AO983" s="61"/>
      <c r="AP983" s="61"/>
      <c r="AQ983" s="61"/>
      <c r="AR983" s="61"/>
      <c r="AS983" s="59"/>
      <c r="AT983" s="60"/>
      <c r="AU983" s="61"/>
      <c r="AV983" s="61"/>
      <c r="AW983" s="59"/>
      <c r="AX983" s="60"/>
      <c r="AY983" s="61"/>
      <c r="AZ983" s="72"/>
      <c r="BA983" s="47"/>
      <c r="BB983" s="61"/>
      <c r="BC983" s="61"/>
      <c r="BD983" s="61"/>
      <c r="BE983" s="61"/>
      <c r="BF983" s="61"/>
      <c r="BG983" s="61"/>
      <c r="BH983" s="59"/>
      <c r="BI983" s="60"/>
      <c r="BJ983" s="61"/>
      <c r="BK983" s="72"/>
      <c r="BL983" s="49"/>
      <c r="BS983" s="9"/>
    </row>
    <row r="984" spans="1:71">
      <c r="A984" s="18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60"/>
      <c r="AN984" s="60"/>
      <c r="AO984" s="61"/>
      <c r="AP984" s="61"/>
      <c r="AQ984" s="61"/>
      <c r="AR984" s="61"/>
      <c r="AS984" s="59"/>
      <c r="AT984" s="60"/>
      <c r="AU984" s="61"/>
      <c r="AV984" s="61"/>
      <c r="AW984" s="59"/>
      <c r="AX984" s="60"/>
      <c r="AY984" s="61"/>
      <c r="AZ984" s="72"/>
      <c r="BA984" s="47"/>
      <c r="BB984" s="61"/>
      <c r="BC984" s="61"/>
      <c r="BD984" s="61"/>
      <c r="BE984" s="61"/>
      <c r="BF984" s="61"/>
      <c r="BG984" s="61"/>
      <c r="BH984" s="59"/>
      <c r="BI984" s="60"/>
      <c r="BJ984" s="61"/>
      <c r="BK984" s="72"/>
      <c r="BL984" s="49"/>
      <c r="BS984" s="9"/>
    </row>
    <row r="985" spans="1:71">
      <c r="A985" s="18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60"/>
      <c r="AN985" s="60"/>
      <c r="AO985" s="61"/>
      <c r="AP985" s="61"/>
      <c r="AQ985" s="61"/>
      <c r="AR985" s="61"/>
      <c r="AS985" s="59"/>
      <c r="AT985" s="60"/>
      <c r="AU985" s="61"/>
      <c r="AV985" s="61"/>
      <c r="AW985" s="59"/>
      <c r="AX985" s="60"/>
      <c r="AY985" s="61"/>
      <c r="AZ985" s="72"/>
      <c r="BA985" s="47"/>
      <c r="BB985" s="61"/>
      <c r="BC985" s="61"/>
      <c r="BD985" s="61"/>
      <c r="BE985" s="61"/>
      <c r="BF985" s="61"/>
      <c r="BG985" s="61"/>
      <c r="BH985" s="59"/>
      <c r="BI985" s="60"/>
      <c r="BJ985" s="61"/>
      <c r="BK985" s="72"/>
      <c r="BL985" s="49"/>
      <c r="BS985" s="9"/>
    </row>
    <row r="986" spans="1:71">
      <c r="A986" s="18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60"/>
      <c r="AN986" s="60"/>
      <c r="AO986" s="61"/>
      <c r="AP986" s="61"/>
      <c r="AQ986" s="61"/>
      <c r="AR986" s="61"/>
      <c r="AS986" s="59"/>
      <c r="AT986" s="60"/>
      <c r="AU986" s="61"/>
      <c r="AV986" s="61"/>
      <c r="AW986" s="59"/>
      <c r="AX986" s="60"/>
      <c r="AY986" s="61"/>
      <c r="AZ986" s="72"/>
      <c r="BA986" s="47"/>
      <c r="BB986" s="61"/>
      <c r="BC986" s="61"/>
      <c r="BD986" s="61"/>
      <c r="BE986" s="61"/>
      <c r="BF986" s="61"/>
      <c r="BG986" s="61"/>
      <c r="BH986" s="59"/>
      <c r="BI986" s="60"/>
      <c r="BJ986" s="61"/>
      <c r="BK986" s="72"/>
      <c r="BL986" s="49"/>
      <c r="BS986" s="9"/>
    </row>
    <row r="987" spans="1:71">
      <c r="A987" s="18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60"/>
      <c r="AN987" s="60"/>
      <c r="AO987" s="61"/>
      <c r="AP987" s="61"/>
      <c r="AQ987" s="61"/>
      <c r="AR987" s="61"/>
      <c r="AS987" s="59"/>
      <c r="AT987" s="60"/>
      <c r="AU987" s="61"/>
      <c r="AV987" s="61"/>
      <c r="AW987" s="59"/>
      <c r="AX987" s="60"/>
      <c r="AY987" s="61"/>
      <c r="AZ987" s="72"/>
      <c r="BA987" s="47"/>
      <c r="BB987" s="61"/>
      <c r="BC987" s="61"/>
      <c r="BD987" s="61"/>
      <c r="BE987" s="61"/>
      <c r="BF987" s="61"/>
      <c r="BG987" s="61"/>
      <c r="BH987" s="59"/>
      <c r="BI987" s="60"/>
      <c r="BJ987" s="61"/>
      <c r="BK987" s="72"/>
      <c r="BL987" s="49"/>
      <c r="BS987" s="9"/>
    </row>
    <row r="988" spans="1:71">
      <c r="A988" s="18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60"/>
      <c r="AN988" s="60"/>
      <c r="AO988" s="61"/>
      <c r="AP988" s="61"/>
      <c r="AQ988" s="61"/>
      <c r="AR988" s="61"/>
      <c r="AS988" s="59"/>
      <c r="AT988" s="60"/>
      <c r="AU988" s="61"/>
      <c r="AV988" s="61"/>
      <c r="AW988" s="59"/>
      <c r="AX988" s="60"/>
      <c r="AY988" s="61"/>
      <c r="AZ988" s="72"/>
      <c r="BA988" s="47"/>
      <c r="BB988" s="61"/>
      <c r="BC988" s="61"/>
      <c r="BD988" s="61"/>
      <c r="BE988" s="61"/>
      <c r="BF988" s="61"/>
      <c r="BG988" s="61"/>
      <c r="BH988" s="59"/>
      <c r="BI988" s="60"/>
      <c r="BJ988" s="61"/>
      <c r="BK988" s="72"/>
      <c r="BL988" s="49"/>
      <c r="BS988" s="9"/>
    </row>
    <row r="989" spans="1:71">
      <c r="A989" s="18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60"/>
      <c r="AN989" s="60"/>
      <c r="AO989" s="61"/>
      <c r="AP989" s="61"/>
      <c r="AQ989" s="61"/>
      <c r="AR989" s="61"/>
      <c r="AS989" s="59"/>
      <c r="AT989" s="60"/>
      <c r="AU989" s="61"/>
      <c r="AV989" s="61"/>
      <c r="AW989" s="59"/>
      <c r="AX989" s="60"/>
      <c r="AY989" s="61"/>
      <c r="AZ989" s="72"/>
      <c r="BA989" s="47"/>
      <c r="BB989" s="61"/>
      <c r="BC989" s="61"/>
      <c r="BD989" s="61"/>
      <c r="BE989" s="61"/>
      <c r="BF989" s="61"/>
      <c r="BG989" s="61"/>
      <c r="BH989" s="59"/>
      <c r="BI989" s="60"/>
      <c r="BJ989" s="61"/>
      <c r="BK989" s="72"/>
      <c r="BL989" s="49"/>
      <c r="BS989" s="9"/>
    </row>
    <row r="990" spans="1:71">
      <c r="A990" s="18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60"/>
      <c r="AN990" s="60"/>
      <c r="AO990" s="61"/>
      <c r="AP990" s="61"/>
      <c r="AQ990" s="61"/>
      <c r="AR990" s="61"/>
      <c r="AS990" s="59"/>
      <c r="AT990" s="60"/>
      <c r="AU990" s="61"/>
      <c r="AV990" s="61"/>
      <c r="AW990" s="59"/>
      <c r="AX990" s="60"/>
      <c r="AY990" s="61"/>
      <c r="AZ990" s="72"/>
      <c r="BA990" s="47"/>
      <c r="BB990" s="61"/>
      <c r="BC990" s="61"/>
      <c r="BD990" s="61"/>
      <c r="BE990" s="61"/>
      <c r="BF990" s="61"/>
      <c r="BG990" s="61"/>
      <c r="BH990" s="59"/>
      <c r="BI990" s="60"/>
      <c r="BJ990" s="61"/>
      <c r="BK990" s="72"/>
      <c r="BL990" s="49"/>
      <c r="BS990" s="9"/>
    </row>
    <row r="991" spans="1:71">
      <c r="A991" s="18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60"/>
      <c r="AN991" s="60"/>
      <c r="AO991" s="61"/>
      <c r="AP991" s="61"/>
      <c r="AQ991" s="61"/>
      <c r="AR991" s="61"/>
      <c r="AS991" s="59"/>
      <c r="AT991" s="60"/>
      <c r="AU991" s="61"/>
      <c r="AV991" s="61"/>
      <c r="AW991" s="59"/>
      <c r="AX991" s="60"/>
      <c r="AY991" s="61"/>
      <c r="AZ991" s="72"/>
      <c r="BA991" s="47"/>
      <c r="BB991" s="61"/>
      <c r="BC991" s="61"/>
      <c r="BD991" s="61"/>
      <c r="BE991" s="61"/>
      <c r="BF991" s="61"/>
      <c r="BG991" s="61"/>
      <c r="BH991" s="59"/>
      <c r="BI991" s="60"/>
      <c r="BJ991" s="61"/>
      <c r="BK991" s="72"/>
      <c r="BL991" s="49"/>
      <c r="BS991" s="9"/>
    </row>
    <row r="992" spans="1:71">
      <c r="A992" s="18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60"/>
      <c r="AN992" s="60"/>
      <c r="AO992" s="61"/>
      <c r="AP992" s="61"/>
      <c r="AQ992" s="61"/>
      <c r="AR992" s="61"/>
      <c r="AS992" s="59"/>
      <c r="AT992" s="60"/>
      <c r="AU992" s="61"/>
      <c r="AV992" s="61"/>
      <c r="AW992" s="59"/>
      <c r="AX992" s="60"/>
      <c r="AY992" s="61"/>
      <c r="AZ992" s="72"/>
      <c r="BA992" s="47"/>
      <c r="BB992" s="61"/>
      <c r="BC992" s="61"/>
      <c r="BD992" s="61"/>
      <c r="BE992" s="61"/>
      <c r="BF992" s="61"/>
      <c r="BG992" s="61"/>
      <c r="BH992" s="59"/>
      <c r="BI992" s="60"/>
      <c r="BJ992" s="61"/>
      <c r="BK992" s="72"/>
      <c r="BL992" s="49"/>
      <c r="BS992" s="9"/>
    </row>
    <row r="993" spans="1:71">
      <c r="A993" s="18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60"/>
      <c r="AN993" s="60"/>
      <c r="AO993" s="61"/>
      <c r="AP993" s="61"/>
      <c r="AQ993" s="61"/>
      <c r="AR993" s="61"/>
      <c r="AS993" s="59"/>
      <c r="AT993" s="60"/>
      <c r="AU993" s="61"/>
      <c r="AV993" s="61"/>
      <c r="AW993" s="59"/>
      <c r="AX993" s="60"/>
      <c r="AY993" s="61"/>
      <c r="AZ993" s="72"/>
      <c r="BA993" s="47"/>
      <c r="BB993" s="61"/>
      <c r="BC993" s="61"/>
      <c r="BD993" s="61"/>
      <c r="BE993" s="61"/>
      <c r="BF993" s="61"/>
      <c r="BG993" s="61"/>
      <c r="BH993" s="59"/>
      <c r="BI993" s="60"/>
      <c r="BJ993" s="61"/>
      <c r="BK993" s="72"/>
      <c r="BL993" s="49"/>
      <c r="BS993" s="9"/>
    </row>
    <row r="994" spans="1:71">
      <c r="A994" s="18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60"/>
      <c r="AN994" s="60"/>
      <c r="AO994" s="61"/>
      <c r="AP994" s="61"/>
      <c r="AQ994" s="61"/>
      <c r="AR994" s="61"/>
      <c r="AS994" s="59"/>
      <c r="AT994" s="60"/>
      <c r="AU994" s="61"/>
      <c r="AV994" s="61"/>
      <c r="AW994" s="59"/>
      <c r="AX994" s="60"/>
      <c r="AY994" s="61"/>
      <c r="AZ994" s="72"/>
      <c r="BA994" s="47"/>
      <c r="BB994" s="61"/>
      <c r="BC994" s="61"/>
      <c r="BD994" s="61"/>
      <c r="BE994" s="61"/>
      <c r="BF994" s="61"/>
      <c r="BG994" s="61"/>
      <c r="BH994" s="59"/>
      <c r="BI994" s="60"/>
      <c r="BJ994" s="61"/>
      <c r="BK994" s="72"/>
      <c r="BL994" s="49"/>
      <c r="BS994" s="9"/>
    </row>
    <row r="995" spans="1:71">
      <c r="A995" s="18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60"/>
      <c r="AN995" s="60"/>
      <c r="AO995" s="61"/>
      <c r="AP995" s="61"/>
      <c r="AQ995" s="61"/>
      <c r="AR995" s="61"/>
      <c r="AS995" s="59"/>
      <c r="AT995" s="60"/>
      <c r="AU995" s="61"/>
      <c r="AV995" s="61"/>
      <c r="AW995" s="59"/>
      <c r="AX995" s="60"/>
      <c r="AY995" s="61"/>
      <c r="AZ995" s="72"/>
      <c r="BA995" s="47"/>
      <c r="BB995" s="61"/>
      <c r="BC995" s="61"/>
      <c r="BD995" s="61"/>
      <c r="BE995" s="61"/>
      <c r="BF995" s="61"/>
      <c r="BG995" s="61"/>
      <c r="BH995" s="59"/>
      <c r="BI995" s="60"/>
      <c r="BJ995" s="61"/>
      <c r="BK995" s="72"/>
      <c r="BL995" s="49"/>
      <c r="BS995" s="9"/>
    </row>
    <row r="996" spans="1:71">
      <c r="A996" s="18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60"/>
      <c r="AN996" s="60"/>
      <c r="AO996" s="61"/>
      <c r="AP996" s="61"/>
      <c r="AQ996" s="61"/>
      <c r="AR996" s="61"/>
      <c r="AS996" s="59"/>
      <c r="AT996" s="60"/>
      <c r="AU996" s="61"/>
      <c r="AV996" s="61"/>
      <c r="AW996" s="59"/>
      <c r="AX996" s="60"/>
      <c r="AY996" s="61"/>
      <c r="AZ996" s="72"/>
      <c r="BA996" s="47"/>
      <c r="BB996" s="61"/>
      <c r="BC996" s="61"/>
      <c r="BD996" s="61"/>
      <c r="BE996" s="61"/>
      <c r="BF996" s="61"/>
      <c r="BG996" s="61"/>
      <c r="BH996" s="59"/>
      <c r="BI996" s="60"/>
      <c r="BJ996" s="61"/>
      <c r="BK996" s="72"/>
      <c r="BL996" s="49"/>
      <c r="BS996" s="9"/>
    </row>
    <row r="997" spans="1:71">
      <c r="A997" s="18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60"/>
      <c r="AN997" s="60"/>
      <c r="AO997" s="61"/>
      <c r="AP997" s="61"/>
      <c r="AQ997" s="61"/>
      <c r="AR997" s="61"/>
      <c r="AS997" s="59"/>
      <c r="AT997" s="60"/>
      <c r="AU997" s="61"/>
      <c r="AV997" s="61"/>
      <c r="AW997" s="59"/>
      <c r="AX997" s="60"/>
      <c r="AY997" s="61"/>
      <c r="AZ997" s="72"/>
      <c r="BA997" s="47"/>
      <c r="BB997" s="61"/>
      <c r="BC997" s="61"/>
      <c r="BD997" s="61"/>
      <c r="BE997" s="61"/>
      <c r="BF997" s="61"/>
      <c r="BG997" s="61"/>
      <c r="BH997" s="59"/>
      <c r="BI997" s="60"/>
      <c r="BJ997" s="61"/>
      <c r="BK997" s="72"/>
      <c r="BL997" s="49"/>
      <c r="BS997" s="9"/>
    </row>
    <row r="998" spans="1:71">
      <c r="A998" s="18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60"/>
      <c r="AN998" s="60"/>
      <c r="AO998" s="61"/>
      <c r="AP998" s="61"/>
      <c r="AQ998" s="61"/>
      <c r="AR998" s="61"/>
      <c r="AS998" s="59"/>
      <c r="AT998" s="60"/>
      <c r="AU998" s="61"/>
      <c r="AV998" s="61"/>
      <c r="AW998" s="59"/>
      <c r="AX998" s="60"/>
      <c r="AY998" s="61"/>
      <c r="AZ998" s="72"/>
      <c r="BA998" s="47"/>
      <c r="BB998" s="61"/>
      <c r="BC998" s="61"/>
      <c r="BD998" s="61"/>
      <c r="BE998" s="61"/>
      <c r="BF998" s="61"/>
      <c r="BG998" s="61"/>
      <c r="BH998" s="59"/>
      <c r="BI998" s="60"/>
      <c r="BJ998" s="61"/>
      <c r="BK998" s="72"/>
      <c r="BL998" s="49"/>
      <c r="BS998" s="9"/>
    </row>
    <row r="999" spans="1:71">
      <c r="A999" s="18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60"/>
      <c r="AN999" s="60"/>
      <c r="AO999" s="61"/>
      <c r="AP999" s="61"/>
      <c r="AQ999" s="61"/>
      <c r="AR999" s="61"/>
      <c r="AS999" s="59"/>
      <c r="AT999" s="60"/>
      <c r="AU999" s="61"/>
      <c r="AV999" s="61"/>
      <c r="AW999" s="59"/>
      <c r="AX999" s="60"/>
      <c r="AY999" s="61"/>
      <c r="AZ999" s="72"/>
      <c r="BA999" s="47"/>
      <c r="BB999" s="61"/>
      <c r="BC999" s="61"/>
      <c r="BD999" s="61"/>
      <c r="BE999" s="61"/>
      <c r="BF999" s="61"/>
      <c r="BG999" s="61"/>
      <c r="BH999" s="59"/>
      <c r="BI999" s="60"/>
      <c r="BJ999" s="61"/>
      <c r="BK999" s="72"/>
      <c r="BL999" s="49"/>
      <c r="BS999" s="9"/>
    </row>
    <row r="1000" spans="1:71">
      <c r="A1000" s="18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60"/>
      <c r="AN1000" s="60"/>
      <c r="AO1000" s="61"/>
      <c r="AP1000" s="61"/>
      <c r="AQ1000" s="61"/>
      <c r="AR1000" s="61"/>
      <c r="AS1000" s="59"/>
      <c r="AT1000" s="60"/>
      <c r="AU1000" s="61"/>
      <c r="AV1000" s="61"/>
      <c r="AW1000" s="59"/>
      <c r="AX1000" s="60"/>
      <c r="AY1000" s="61"/>
      <c r="AZ1000" s="72"/>
      <c r="BA1000" s="47"/>
      <c r="BB1000" s="61"/>
      <c r="BC1000" s="61"/>
      <c r="BD1000" s="61"/>
      <c r="BE1000" s="61"/>
      <c r="BF1000" s="61"/>
      <c r="BG1000" s="61"/>
      <c r="BH1000" s="59"/>
      <c r="BI1000" s="60"/>
      <c r="BJ1000" s="61"/>
      <c r="BK1000" s="72"/>
      <c r="BL1000" s="49"/>
      <c r="BS1000" s="9"/>
    </row>
    <row r="1001" spans="1:71">
      <c r="A1001" s="18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60"/>
      <c r="AN1001" s="60"/>
      <c r="AO1001" s="61"/>
      <c r="AP1001" s="61"/>
      <c r="AQ1001" s="61"/>
      <c r="AR1001" s="61"/>
      <c r="AS1001" s="59"/>
      <c r="AT1001" s="60"/>
      <c r="AU1001" s="61"/>
      <c r="AV1001" s="61"/>
      <c r="AW1001" s="59"/>
      <c r="AX1001" s="60"/>
      <c r="AY1001" s="61"/>
      <c r="AZ1001" s="72"/>
      <c r="BA1001" s="47"/>
      <c r="BB1001" s="61"/>
      <c r="BC1001" s="61"/>
      <c r="BD1001" s="61"/>
      <c r="BE1001" s="61"/>
      <c r="BF1001" s="61"/>
      <c r="BG1001" s="61"/>
      <c r="BH1001" s="59"/>
      <c r="BI1001" s="60"/>
      <c r="BJ1001" s="61"/>
      <c r="BK1001" s="72"/>
      <c r="BL1001" s="49"/>
      <c r="BS1001" s="9"/>
    </row>
    <row r="1002" spans="1:71">
      <c r="A1002" s="18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60"/>
      <c r="AN1002" s="60"/>
      <c r="AO1002" s="61"/>
      <c r="AP1002" s="61"/>
      <c r="AQ1002" s="61"/>
      <c r="AR1002" s="61"/>
      <c r="AS1002" s="59"/>
      <c r="AT1002" s="60"/>
      <c r="AU1002" s="61"/>
      <c r="AV1002" s="61"/>
      <c r="AW1002" s="59"/>
      <c r="AX1002" s="60"/>
      <c r="AY1002" s="61"/>
      <c r="AZ1002" s="72"/>
      <c r="BA1002" s="47"/>
      <c r="BB1002" s="61"/>
      <c r="BC1002" s="61"/>
      <c r="BD1002" s="61"/>
      <c r="BE1002" s="61"/>
      <c r="BF1002" s="61"/>
      <c r="BG1002" s="61"/>
      <c r="BH1002" s="59"/>
      <c r="BI1002" s="60"/>
      <c r="BJ1002" s="61"/>
      <c r="BK1002" s="72"/>
      <c r="BL1002" s="49"/>
      <c r="BS1002" s="9"/>
    </row>
    <row r="1003" spans="1:71">
      <c r="A1003" s="18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60"/>
      <c r="AN1003" s="60"/>
      <c r="AO1003" s="61"/>
      <c r="AP1003" s="61"/>
      <c r="AQ1003" s="61"/>
      <c r="AR1003" s="61"/>
      <c r="AS1003" s="59"/>
      <c r="AT1003" s="60"/>
      <c r="AU1003" s="61"/>
      <c r="AV1003" s="61"/>
      <c r="AW1003" s="59"/>
      <c r="AX1003" s="60"/>
      <c r="AY1003" s="61"/>
      <c r="AZ1003" s="72"/>
      <c r="BA1003" s="47"/>
      <c r="BB1003" s="61"/>
      <c r="BC1003" s="61"/>
      <c r="BD1003" s="61"/>
      <c r="BE1003" s="61"/>
      <c r="BF1003" s="61"/>
      <c r="BG1003" s="61"/>
      <c r="BH1003" s="59"/>
      <c r="BI1003" s="60"/>
      <c r="BJ1003" s="61"/>
      <c r="BK1003" s="72"/>
      <c r="BL1003" s="49"/>
      <c r="BS1003" s="9"/>
    </row>
    <row r="1004" spans="1:71">
      <c r="A1004" s="18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60"/>
      <c r="AN1004" s="60"/>
      <c r="AO1004" s="61"/>
      <c r="AP1004" s="61"/>
      <c r="AQ1004" s="61"/>
      <c r="AR1004" s="61"/>
      <c r="AS1004" s="59"/>
      <c r="AT1004" s="60"/>
      <c r="AU1004" s="61"/>
      <c r="AV1004" s="61"/>
      <c r="AW1004" s="59"/>
      <c r="AX1004" s="60"/>
      <c r="AY1004" s="61"/>
      <c r="AZ1004" s="72"/>
      <c r="BA1004" s="47"/>
      <c r="BB1004" s="61"/>
      <c r="BC1004" s="61"/>
      <c r="BD1004" s="61"/>
      <c r="BE1004" s="61"/>
      <c r="BF1004" s="61"/>
      <c r="BG1004" s="61"/>
      <c r="BH1004" s="59"/>
      <c r="BI1004" s="60"/>
      <c r="BJ1004" s="61"/>
      <c r="BK1004" s="72"/>
      <c r="BL1004" s="49"/>
      <c r="BS1004" s="9"/>
    </row>
    <row r="1005" spans="1:71">
      <c r="A1005" s="18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60"/>
      <c r="AN1005" s="60"/>
      <c r="AO1005" s="61"/>
      <c r="AP1005" s="61"/>
      <c r="AQ1005" s="61"/>
      <c r="AR1005" s="61"/>
      <c r="AS1005" s="59"/>
      <c r="AT1005" s="60"/>
      <c r="AU1005" s="61"/>
      <c r="AV1005" s="61"/>
      <c r="AW1005" s="59"/>
      <c r="AX1005" s="60"/>
      <c r="AY1005" s="61"/>
      <c r="AZ1005" s="72"/>
      <c r="BA1005" s="47"/>
      <c r="BB1005" s="61"/>
      <c r="BC1005" s="61"/>
      <c r="BD1005" s="61"/>
      <c r="BE1005" s="61"/>
      <c r="BF1005" s="61"/>
      <c r="BG1005" s="61"/>
      <c r="BH1005" s="59"/>
      <c r="BI1005" s="60"/>
      <c r="BJ1005" s="61"/>
      <c r="BK1005" s="72"/>
      <c r="BL1005" s="49"/>
      <c r="BS1005" s="9"/>
    </row>
    <row r="1006" spans="1:71">
      <c r="A1006" s="18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60"/>
      <c r="AN1006" s="60"/>
      <c r="AO1006" s="61"/>
      <c r="AP1006" s="61"/>
      <c r="AQ1006" s="61"/>
      <c r="AR1006" s="61"/>
      <c r="AS1006" s="59"/>
      <c r="AT1006" s="60"/>
      <c r="AU1006" s="61"/>
      <c r="AV1006" s="61"/>
      <c r="AW1006" s="59"/>
      <c r="AX1006" s="60"/>
      <c r="AY1006" s="61"/>
      <c r="AZ1006" s="72"/>
      <c r="BA1006" s="47"/>
      <c r="BB1006" s="61"/>
      <c r="BC1006" s="61"/>
      <c r="BD1006" s="61"/>
      <c r="BE1006" s="61"/>
      <c r="BF1006" s="61"/>
      <c r="BG1006" s="61"/>
      <c r="BH1006" s="59"/>
      <c r="BI1006" s="60"/>
      <c r="BJ1006" s="61"/>
      <c r="BK1006" s="72"/>
      <c r="BL1006" s="49"/>
      <c r="BS1006" s="9"/>
    </row>
    <row r="1007" spans="1:71">
      <c r="A1007" s="18"/>
      <c r="B1007" s="28"/>
      <c r="C1007" s="28"/>
      <c r="D1007" s="28"/>
      <c r="E1007" s="28"/>
      <c r="F1007" s="28"/>
      <c r="G1007" s="28"/>
      <c r="H1007" s="28"/>
      <c r="I1007" s="28"/>
      <c r="J1007" s="28"/>
      <c r="K1007" s="28"/>
      <c r="L1007" s="28"/>
      <c r="M1007" s="28"/>
      <c r="N1007" s="28"/>
      <c r="O1007" s="28"/>
      <c r="P1007" s="28"/>
      <c r="Q1007" s="28"/>
      <c r="R1007" s="28"/>
      <c r="S1007" s="28"/>
      <c r="T1007" s="28"/>
      <c r="U1007" s="28"/>
      <c r="V1007" s="28"/>
      <c r="W1007" s="28"/>
      <c r="X1007" s="28"/>
      <c r="Y1007" s="28"/>
      <c r="Z1007" s="28"/>
      <c r="AA1007" s="28"/>
      <c r="AB1007" s="28"/>
      <c r="AC1007" s="28"/>
      <c r="AD1007" s="28"/>
      <c r="AE1007" s="28"/>
      <c r="AF1007" s="28"/>
      <c r="AG1007" s="28"/>
      <c r="AH1007" s="28"/>
      <c r="AI1007" s="28"/>
      <c r="AJ1007" s="28"/>
      <c r="AK1007" s="28"/>
      <c r="AL1007" s="28"/>
      <c r="AM1007" s="60"/>
      <c r="AN1007" s="60"/>
      <c r="AO1007" s="61"/>
      <c r="AP1007" s="61"/>
      <c r="AQ1007" s="61"/>
      <c r="AR1007" s="61"/>
      <c r="AS1007" s="59"/>
      <c r="AT1007" s="60"/>
      <c r="AU1007" s="61"/>
      <c r="AV1007" s="61"/>
      <c r="AW1007" s="59"/>
      <c r="AX1007" s="60"/>
      <c r="AY1007" s="61"/>
      <c r="AZ1007" s="72"/>
      <c r="BA1007" s="47"/>
      <c r="BB1007" s="61"/>
      <c r="BC1007" s="61"/>
      <c r="BD1007" s="61"/>
      <c r="BE1007" s="61"/>
      <c r="BF1007" s="61"/>
      <c r="BG1007" s="61"/>
      <c r="BH1007" s="59"/>
      <c r="BI1007" s="60"/>
      <c r="BJ1007" s="61"/>
      <c r="BK1007" s="72"/>
      <c r="BL1007" s="49"/>
      <c r="BS1007" s="9"/>
    </row>
    <row r="1008" spans="1:71">
      <c r="A1008" s="18"/>
      <c r="B1008" s="28"/>
      <c r="C1008" s="28"/>
      <c r="D1008" s="28"/>
      <c r="E1008" s="28"/>
      <c r="F1008" s="28"/>
      <c r="G1008" s="28"/>
      <c r="H1008" s="28"/>
      <c r="I1008" s="28"/>
      <c r="J1008" s="28"/>
      <c r="K1008" s="28"/>
      <c r="L1008" s="28"/>
      <c r="M1008" s="28"/>
      <c r="N1008" s="28"/>
      <c r="O1008" s="28"/>
      <c r="P1008" s="28"/>
      <c r="Q1008" s="28"/>
      <c r="R1008" s="28"/>
      <c r="S1008" s="28"/>
      <c r="T1008" s="28"/>
      <c r="U1008" s="28"/>
      <c r="V1008" s="28"/>
      <c r="W1008" s="28"/>
      <c r="X1008" s="28"/>
      <c r="Y1008" s="28"/>
      <c r="Z1008" s="28"/>
      <c r="AA1008" s="28"/>
      <c r="AB1008" s="28"/>
      <c r="AC1008" s="28"/>
      <c r="AD1008" s="28"/>
      <c r="AE1008" s="28"/>
      <c r="AF1008" s="28"/>
      <c r="AG1008" s="28"/>
      <c r="AH1008" s="28"/>
      <c r="AI1008" s="28"/>
      <c r="AJ1008" s="28"/>
      <c r="AK1008" s="28"/>
      <c r="AL1008" s="28"/>
      <c r="AM1008" s="60"/>
      <c r="AN1008" s="60"/>
      <c r="AO1008" s="61"/>
      <c r="AP1008" s="61"/>
      <c r="AQ1008" s="61"/>
      <c r="AR1008" s="61"/>
      <c r="AT1008" s="60"/>
      <c r="AU1008" s="61"/>
      <c r="AV1008" s="61"/>
      <c r="AX1008" s="60"/>
      <c r="AY1008" s="61"/>
      <c r="AZ1008" s="72"/>
      <c r="BB1008" s="61"/>
      <c r="BC1008" s="61"/>
      <c r="BD1008" s="61"/>
      <c r="BE1008" s="61"/>
      <c r="BF1008" s="61"/>
      <c r="BG1008" s="61"/>
      <c r="BI1008" s="60"/>
      <c r="BJ1008" s="61"/>
      <c r="BK1008" s="72"/>
      <c r="BL1008" s="49"/>
      <c r="BS1008" s="9"/>
    </row>
    <row r="1009" spans="1:71">
      <c r="A1009" s="18"/>
      <c r="B1009" s="28"/>
      <c r="C1009" s="28"/>
      <c r="D1009" s="28"/>
      <c r="E1009" s="28"/>
      <c r="F1009" s="28"/>
      <c r="G1009" s="28"/>
      <c r="H1009" s="28"/>
      <c r="I1009" s="28"/>
      <c r="J1009" s="28"/>
      <c r="K1009" s="28"/>
      <c r="L1009" s="28"/>
      <c r="M1009" s="28"/>
      <c r="N1009" s="28"/>
      <c r="O1009" s="28"/>
      <c r="P1009" s="28"/>
      <c r="Q1009" s="28"/>
      <c r="R1009" s="28"/>
      <c r="S1009" s="28"/>
      <c r="T1009" s="28"/>
      <c r="U1009" s="28"/>
      <c r="V1009" s="28"/>
      <c r="W1009" s="28"/>
      <c r="X1009" s="28"/>
      <c r="Y1009" s="28"/>
      <c r="Z1009" s="28"/>
      <c r="AA1009" s="28"/>
      <c r="AB1009" s="28"/>
      <c r="AC1009" s="28"/>
      <c r="AD1009" s="28"/>
      <c r="AE1009" s="28"/>
      <c r="AF1009" s="28"/>
      <c r="AG1009" s="28"/>
      <c r="AH1009" s="28"/>
      <c r="AI1009" s="28"/>
      <c r="AJ1009" s="28"/>
      <c r="AK1009" s="28"/>
      <c r="AL1009" s="28"/>
      <c r="AM1009" s="60"/>
      <c r="AN1009" s="60"/>
      <c r="AO1009" s="61"/>
      <c r="AP1009" s="61"/>
      <c r="AQ1009" s="61"/>
      <c r="AR1009" s="61"/>
      <c r="AT1009" s="60"/>
      <c r="AU1009" s="61"/>
      <c r="AV1009" s="61"/>
      <c r="AX1009" s="60"/>
      <c r="AY1009" s="61"/>
      <c r="AZ1009" s="72"/>
      <c r="BB1009" s="61"/>
      <c r="BC1009" s="61"/>
      <c r="BD1009" s="61"/>
      <c r="BE1009" s="61"/>
      <c r="BF1009" s="61"/>
      <c r="BG1009" s="61"/>
      <c r="BI1009" s="60"/>
      <c r="BJ1009" s="61"/>
      <c r="BK1009" s="72"/>
      <c r="BL1009" s="49"/>
      <c r="BS1009" s="9"/>
    </row>
    <row r="1010" spans="1:71">
      <c r="A1010" s="18"/>
      <c r="B1010" s="28"/>
      <c r="C1010" s="28"/>
      <c r="D1010" s="28"/>
      <c r="E1010" s="28"/>
      <c r="F1010" s="28"/>
      <c r="G1010" s="28"/>
      <c r="H1010" s="28"/>
      <c r="I1010" s="28"/>
      <c r="J1010" s="28"/>
      <c r="K1010" s="28"/>
      <c r="L1010" s="28"/>
      <c r="M1010" s="28"/>
      <c r="N1010" s="28"/>
      <c r="O1010" s="28"/>
      <c r="P1010" s="28"/>
      <c r="Q1010" s="28"/>
      <c r="R1010" s="28"/>
      <c r="S1010" s="28"/>
      <c r="T1010" s="28"/>
      <c r="U1010" s="28"/>
      <c r="V1010" s="28"/>
      <c r="W1010" s="28"/>
      <c r="X1010" s="28"/>
      <c r="Y1010" s="28"/>
      <c r="Z1010" s="28"/>
      <c r="AA1010" s="28"/>
      <c r="AB1010" s="28"/>
      <c r="AC1010" s="28"/>
      <c r="AD1010" s="28"/>
      <c r="AE1010" s="28"/>
      <c r="AF1010" s="28"/>
      <c r="AG1010" s="28"/>
      <c r="AH1010" s="28"/>
      <c r="AI1010" s="28"/>
      <c r="AJ1010" s="28"/>
      <c r="AK1010" s="28"/>
      <c r="AL1010" s="28"/>
      <c r="AM1010" s="60"/>
      <c r="AN1010" s="60"/>
      <c r="AO1010" s="61"/>
      <c r="AP1010" s="61"/>
      <c r="AQ1010" s="61"/>
      <c r="AR1010" s="61"/>
      <c r="AT1010" s="60"/>
      <c r="AU1010" s="61"/>
      <c r="AV1010" s="61"/>
      <c r="AX1010" s="60"/>
      <c r="AY1010" s="61"/>
      <c r="AZ1010" s="72"/>
      <c r="BB1010" s="61"/>
      <c r="BC1010" s="61"/>
      <c r="BD1010" s="61"/>
      <c r="BE1010" s="61"/>
      <c r="BF1010" s="61"/>
      <c r="BG1010" s="61"/>
      <c r="BI1010" s="60"/>
      <c r="BJ1010" s="61"/>
      <c r="BK1010" s="72"/>
      <c r="BL1010" s="49"/>
      <c r="BS1010" s="9"/>
    </row>
    <row r="1011" spans="1:71">
      <c r="A1011" s="18"/>
      <c r="B1011" s="28"/>
      <c r="C1011" s="28"/>
      <c r="D1011" s="28"/>
      <c r="E1011" s="28"/>
      <c r="F1011" s="28"/>
      <c r="G1011" s="28"/>
      <c r="H1011" s="28"/>
      <c r="I1011" s="28"/>
      <c r="J1011" s="28"/>
      <c r="K1011" s="28"/>
      <c r="L1011" s="28"/>
      <c r="M1011" s="28"/>
      <c r="N1011" s="28"/>
      <c r="O1011" s="28"/>
      <c r="P1011" s="28"/>
      <c r="Q1011" s="28"/>
      <c r="R1011" s="28"/>
      <c r="S1011" s="28"/>
      <c r="T1011" s="28"/>
      <c r="U1011" s="28"/>
      <c r="V1011" s="28"/>
      <c r="W1011" s="28"/>
      <c r="X1011" s="28"/>
      <c r="Y1011" s="28"/>
      <c r="Z1011" s="28"/>
      <c r="AA1011" s="28"/>
      <c r="AB1011" s="28"/>
      <c r="AC1011" s="28"/>
      <c r="AD1011" s="28"/>
      <c r="AE1011" s="28"/>
      <c r="AF1011" s="28"/>
      <c r="AG1011" s="28"/>
      <c r="AH1011" s="28"/>
      <c r="AI1011" s="28"/>
      <c r="AJ1011" s="28"/>
      <c r="AK1011" s="28"/>
      <c r="AL1011" s="28"/>
      <c r="AM1011" s="60"/>
      <c r="AN1011" s="60"/>
      <c r="AO1011" s="61"/>
      <c r="AP1011" s="61"/>
      <c r="AQ1011" s="61"/>
      <c r="AR1011" s="61"/>
      <c r="AT1011" s="60"/>
      <c r="AU1011" s="61"/>
      <c r="AV1011" s="61"/>
      <c r="AX1011" s="60"/>
      <c r="AY1011" s="61"/>
      <c r="AZ1011" s="72"/>
      <c r="BB1011" s="61"/>
      <c r="BC1011" s="61"/>
      <c r="BD1011" s="61"/>
      <c r="BE1011" s="61"/>
      <c r="BF1011" s="61"/>
      <c r="BG1011" s="61"/>
      <c r="BI1011" s="60"/>
      <c r="BJ1011" s="61"/>
      <c r="BK1011" s="72"/>
      <c r="BL1011" s="49"/>
      <c r="BS1011" s="9"/>
    </row>
    <row r="1012" spans="1:71">
      <c r="A1012" s="18"/>
      <c r="B1012" s="28"/>
      <c r="C1012" s="28"/>
      <c r="D1012" s="28"/>
      <c r="E1012" s="28"/>
      <c r="F1012" s="28"/>
      <c r="G1012" s="28"/>
      <c r="H1012" s="28"/>
      <c r="I1012" s="28"/>
      <c r="J1012" s="28"/>
      <c r="K1012" s="28"/>
      <c r="L1012" s="28"/>
      <c r="M1012" s="28"/>
      <c r="N1012" s="28"/>
      <c r="O1012" s="28"/>
      <c r="P1012" s="28"/>
      <c r="Q1012" s="28"/>
      <c r="R1012" s="28"/>
      <c r="S1012" s="28"/>
      <c r="T1012" s="28"/>
      <c r="U1012" s="28"/>
      <c r="V1012" s="28"/>
      <c r="W1012" s="28"/>
      <c r="X1012" s="28"/>
      <c r="Y1012" s="28"/>
      <c r="Z1012" s="28"/>
      <c r="AA1012" s="28"/>
      <c r="AB1012" s="28"/>
      <c r="AC1012" s="28"/>
      <c r="AD1012" s="28"/>
      <c r="AE1012" s="28"/>
      <c r="AF1012" s="28"/>
      <c r="AG1012" s="28"/>
      <c r="AH1012" s="28"/>
      <c r="AI1012" s="28"/>
      <c r="AJ1012" s="28"/>
      <c r="AK1012" s="28"/>
      <c r="AL1012" s="28"/>
      <c r="AM1012" s="60"/>
      <c r="AN1012" s="60"/>
      <c r="AO1012" s="61"/>
      <c r="AP1012" s="61"/>
      <c r="AQ1012" s="61"/>
      <c r="AR1012" s="61"/>
      <c r="AT1012" s="60"/>
      <c r="AU1012" s="61"/>
      <c r="AV1012" s="61"/>
      <c r="AX1012" s="60"/>
      <c r="AY1012" s="61"/>
      <c r="AZ1012" s="72"/>
      <c r="BB1012" s="61"/>
      <c r="BC1012" s="61"/>
      <c r="BD1012" s="61"/>
      <c r="BE1012" s="61"/>
      <c r="BF1012" s="61"/>
      <c r="BG1012" s="61"/>
      <c r="BI1012" s="60"/>
      <c r="BJ1012" s="61"/>
      <c r="BK1012" s="72"/>
      <c r="BL1012" s="49"/>
      <c r="BS1012" s="9"/>
    </row>
    <row r="1013" spans="1:71">
      <c r="A1013" s="18"/>
      <c r="B1013" s="28"/>
      <c r="C1013" s="28"/>
      <c r="D1013" s="28"/>
      <c r="E1013" s="28"/>
      <c r="F1013" s="28"/>
      <c r="G1013" s="28"/>
      <c r="H1013" s="28"/>
      <c r="I1013" s="28"/>
      <c r="J1013" s="28"/>
      <c r="K1013" s="28"/>
      <c r="L1013" s="28"/>
      <c r="M1013" s="28"/>
      <c r="N1013" s="28"/>
      <c r="O1013" s="28"/>
      <c r="P1013" s="28"/>
      <c r="Q1013" s="28"/>
      <c r="R1013" s="28"/>
      <c r="S1013" s="28"/>
      <c r="T1013" s="28"/>
      <c r="U1013" s="28"/>
      <c r="V1013" s="28"/>
      <c r="W1013" s="28"/>
      <c r="X1013" s="28"/>
      <c r="Y1013" s="28"/>
      <c r="Z1013" s="28"/>
      <c r="AA1013" s="28"/>
      <c r="AB1013" s="28"/>
      <c r="AC1013" s="28"/>
      <c r="AD1013" s="28"/>
      <c r="AE1013" s="28"/>
      <c r="AF1013" s="28"/>
      <c r="AG1013" s="28"/>
      <c r="AH1013" s="28"/>
      <c r="AI1013" s="28"/>
      <c r="AJ1013" s="28"/>
      <c r="AK1013" s="28"/>
      <c r="AL1013" s="28"/>
      <c r="AM1013" s="60"/>
      <c r="AN1013" s="60"/>
      <c r="AO1013" s="61"/>
      <c r="AP1013" s="61"/>
      <c r="AQ1013" s="61"/>
      <c r="AR1013" s="61"/>
      <c r="AT1013" s="60"/>
      <c r="AU1013" s="61"/>
      <c r="AV1013" s="61"/>
      <c r="AX1013" s="60"/>
      <c r="AY1013" s="61"/>
      <c r="AZ1013" s="72"/>
      <c r="BB1013" s="61"/>
      <c r="BC1013" s="61"/>
      <c r="BD1013" s="61"/>
      <c r="BE1013" s="61"/>
      <c r="BF1013" s="61"/>
      <c r="BG1013" s="61"/>
      <c r="BI1013" s="60"/>
      <c r="BJ1013" s="61"/>
      <c r="BK1013" s="72"/>
      <c r="BL1013" s="49"/>
      <c r="BS1013" s="9"/>
    </row>
    <row r="1014" spans="1:71">
      <c r="A1014" s="18"/>
      <c r="B1014" s="28"/>
      <c r="C1014" s="28"/>
      <c r="D1014" s="28"/>
      <c r="E1014" s="28"/>
      <c r="F1014" s="28"/>
      <c r="G1014" s="28"/>
      <c r="H1014" s="28"/>
      <c r="I1014" s="28"/>
      <c r="J1014" s="28"/>
      <c r="K1014" s="28"/>
      <c r="L1014" s="28"/>
      <c r="M1014" s="28"/>
      <c r="N1014" s="28"/>
      <c r="O1014" s="28"/>
      <c r="P1014" s="28"/>
      <c r="Q1014" s="28"/>
      <c r="R1014" s="28"/>
      <c r="S1014" s="28"/>
      <c r="T1014" s="28"/>
      <c r="U1014" s="28"/>
      <c r="V1014" s="28"/>
      <c r="W1014" s="28"/>
      <c r="X1014" s="28"/>
      <c r="Y1014" s="28"/>
      <c r="Z1014" s="28"/>
      <c r="AA1014" s="28"/>
      <c r="AB1014" s="28"/>
      <c r="AC1014" s="28"/>
      <c r="AD1014" s="28"/>
      <c r="AE1014" s="28"/>
      <c r="AF1014" s="28"/>
      <c r="AG1014" s="28"/>
      <c r="AH1014" s="28"/>
      <c r="AI1014" s="28"/>
      <c r="AJ1014" s="28"/>
      <c r="AK1014" s="28"/>
      <c r="AL1014" s="28"/>
      <c r="AM1014" s="60"/>
      <c r="AN1014" s="60"/>
      <c r="AO1014" s="61"/>
      <c r="AP1014" s="61"/>
      <c r="AQ1014" s="61"/>
      <c r="AR1014" s="61"/>
      <c r="AT1014" s="60"/>
      <c r="AU1014" s="61"/>
      <c r="AV1014" s="61"/>
      <c r="AX1014" s="60"/>
      <c r="AY1014" s="61"/>
      <c r="AZ1014" s="72"/>
      <c r="BB1014" s="61"/>
      <c r="BC1014" s="61"/>
      <c r="BD1014" s="61"/>
      <c r="BE1014" s="61"/>
      <c r="BF1014" s="61"/>
      <c r="BG1014" s="61"/>
      <c r="BI1014" s="60"/>
      <c r="BJ1014" s="61"/>
      <c r="BK1014" s="72"/>
      <c r="BL1014" s="49"/>
      <c r="BS1014" s="9"/>
    </row>
    <row r="1015" spans="1:71">
      <c r="A1015" s="18"/>
      <c r="B1015" s="28"/>
      <c r="C1015" s="28"/>
      <c r="D1015" s="28"/>
      <c r="E1015" s="28"/>
      <c r="F1015" s="28"/>
      <c r="G1015" s="28"/>
      <c r="H1015" s="28"/>
      <c r="I1015" s="28"/>
      <c r="J1015" s="28"/>
      <c r="K1015" s="28"/>
      <c r="L1015" s="28"/>
      <c r="M1015" s="28"/>
      <c r="N1015" s="28"/>
      <c r="O1015" s="28"/>
      <c r="P1015" s="28"/>
      <c r="Q1015" s="28"/>
      <c r="R1015" s="28"/>
      <c r="S1015" s="28"/>
      <c r="T1015" s="28"/>
      <c r="U1015" s="28"/>
      <c r="V1015" s="28"/>
      <c r="W1015" s="28"/>
      <c r="X1015" s="28"/>
      <c r="Y1015" s="28"/>
      <c r="Z1015" s="28"/>
      <c r="AA1015" s="28"/>
      <c r="AB1015" s="28"/>
      <c r="AC1015" s="28"/>
      <c r="AD1015" s="28"/>
      <c r="AE1015" s="28"/>
      <c r="AF1015" s="28"/>
      <c r="AG1015" s="28"/>
      <c r="AH1015" s="28"/>
      <c r="AI1015" s="28"/>
      <c r="AJ1015" s="28"/>
      <c r="AK1015" s="28"/>
      <c r="AL1015" s="28"/>
      <c r="AM1015" s="60"/>
      <c r="AN1015" s="60"/>
      <c r="AO1015" s="61"/>
      <c r="AP1015" s="61"/>
      <c r="AQ1015" s="61"/>
      <c r="AR1015" s="61"/>
      <c r="AT1015" s="60"/>
      <c r="AU1015" s="61"/>
      <c r="AV1015" s="61"/>
      <c r="AX1015" s="60"/>
      <c r="AY1015" s="61"/>
      <c r="AZ1015" s="72"/>
      <c r="BB1015" s="61"/>
      <c r="BC1015" s="61"/>
      <c r="BD1015" s="61"/>
      <c r="BE1015" s="61"/>
      <c r="BF1015" s="61"/>
      <c r="BG1015" s="61"/>
      <c r="BI1015" s="60"/>
      <c r="BJ1015" s="61"/>
      <c r="BK1015" s="72"/>
      <c r="BL1015" s="49"/>
      <c r="BS1015" s="9"/>
    </row>
    <row r="1016" spans="1:71">
      <c r="A1016" s="18"/>
      <c r="B1016" s="28"/>
      <c r="C1016" s="28"/>
      <c r="D1016" s="28"/>
      <c r="E1016" s="28"/>
      <c r="F1016" s="28"/>
      <c r="G1016" s="28"/>
      <c r="H1016" s="28"/>
      <c r="I1016" s="28"/>
      <c r="J1016" s="28"/>
      <c r="K1016" s="28"/>
      <c r="L1016" s="28"/>
      <c r="M1016" s="28"/>
      <c r="N1016" s="28"/>
      <c r="O1016" s="28"/>
      <c r="P1016" s="28"/>
      <c r="Q1016" s="28"/>
      <c r="R1016" s="28"/>
      <c r="S1016" s="28"/>
      <c r="T1016" s="28"/>
      <c r="U1016" s="28"/>
      <c r="V1016" s="28"/>
      <c r="W1016" s="28"/>
      <c r="X1016" s="28"/>
      <c r="Y1016" s="28"/>
      <c r="Z1016" s="28"/>
      <c r="AA1016" s="28"/>
      <c r="AB1016" s="28"/>
      <c r="AC1016" s="28"/>
      <c r="AD1016" s="28"/>
      <c r="AE1016" s="28"/>
      <c r="AF1016" s="28"/>
      <c r="AG1016" s="28"/>
      <c r="AH1016" s="28"/>
      <c r="AI1016" s="28"/>
      <c r="AJ1016" s="28"/>
      <c r="AK1016" s="28"/>
      <c r="AL1016" s="28"/>
      <c r="AM1016" s="60"/>
      <c r="AN1016" s="60"/>
      <c r="AO1016" s="61"/>
      <c r="AP1016" s="61"/>
      <c r="AQ1016" s="61"/>
      <c r="AR1016" s="61"/>
      <c r="AT1016" s="60"/>
      <c r="AU1016" s="61"/>
      <c r="AV1016" s="61"/>
      <c r="AX1016" s="60"/>
      <c r="AY1016" s="61"/>
      <c r="AZ1016" s="72"/>
      <c r="BB1016" s="61"/>
      <c r="BC1016" s="61"/>
      <c r="BD1016" s="61"/>
      <c r="BE1016" s="61"/>
      <c r="BF1016" s="61"/>
      <c r="BG1016" s="61"/>
      <c r="BI1016" s="60"/>
      <c r="BJ1016" s="61"/>
      <c r="BK1016" s="72"/>
      <c r="BL1016" s="49"/>
      <c r="BS1016" s="9"/>
    </row>
    <row r="1017" spans="1:71">
      <c r="A1017" s="18"/>
      <c r="B1017" s="28"/>
      <c r="C1017" s="28"/>
      <c r="D1017" s="28"/>
      <c r="E1017" s="28"/>
      <c r="F1017" s="28"/>
      <c r="G1017" s="28"/>
      <c r="H1017" s="28"/>
      <c r="I1017" s="28"/>
      <c r="J1017" s="28"/>
      <c r="K1017" s="28"/>
      <c r="L1017" s="28"/>
      <c r="M1017" s="28"/>
      <c r="N1017" s="28"/>
      <c r="O1017" s="28"/>
      <c r="P1017" s="28"/>
      <c r="Q1017" s="28"/>
      <c r="R1017" s="28"/>
      <c r="S1017" s="28"/>
      <c r="T1017" s="28"/>
      <c r="U1017" s="28"/>
      <c r="V1017" s="28"/>
      <c r="W1017" s="28"/>
      <c r="X1017" s="28"/>
      <c r="Y1017" s="28"/>
      <c r="Z1017" s="28"/>
      <c r="AA1017" s="28"/>
      <c r="AB1017" s="28"/>
      <c r="AC1017" s="28"/>
      <c r="AD1017" s="28"/>
      <c r="AE1017" s="28"/>
      <c r="AF1017" s="28"/>
      <c r="AG1017" s="28"/>
      <c r="AH1017" s="28"/>
      <c r="AI1017" s="28"/>
      <c r="AJ1017" s="28"/>
      <c r="AK1017" s="28"/>
      <c r="AL1017" s="28"/>
      <c r="AM1017" s="60"/>
      <c r="AN1017" s="60"/>
      <c r="AO1017" s="61"/>
      <c r="AP1017" s="61"/>
      <c r="AQ1017" s="61"/>
      <c r="AR1017" s="61"/>
      <c r="AT1017" s="60"/>
      <c r="AU1017" s="61"/>
      <c r="AV1017" s="61"/>
      <c r="AX1017" s="60"/>
      <c r="AY1017" s="61"/>
      <c r="AZ1017" s="72"/>
      <c r="BB1017" s="61"/>
      <c r="BC1017" s="61"/>
      <c r="BD1017" s="61"/>
      <c r="BE1017" s="61"/>
      <c r="BF1017" s="61"/>
      <c r="BG1017" s="61"/>
      <c r="BI1017" s="60"/>
      <c r="BJ1017" s="61"/>
      <c r="BK1017" s="72"/>
      <c r="BL1017" s="49"/>
      <c r="BS1017" s="9"/>
    </row>
    <row r="1018" spans="1:71">
      <c r="A1018" s="18"/>
      <c r="B1018" s="28"/>
      <c r="C1018" s="28"/>
      <c r="D1018" s="28"/>
      <c r="E1018" s="28"/>
      <c r="F1018" s="28"/>
      <c r="G1018" s="28"/>
      <c r="H1018" s="28"/>
      <c r="I1018" s="28"/>
      <c r="J1018" s="28"/>
      <c r="K1018" s="28"/>
      <c r="L1018" s="28"/>
      <c r="M1018" s="28"/>
      <c r="N1018" s="28"/>
      <c r="O1018" s="28"/>
      <c r="P1018" s="28"/>
      <c r="Q1018" s="28"/>
      <c r="R1018" s="28"/>
      <c r="S1018" s="28"/>
      <c r="T1018" s="28"/>
      <c r="U1018" s="28"/>
      <c r="V1018" s="28"/>
      <c r="W1018" s="28"/>
      <c r="X1018" s="28"/>
      <c r="Y1018" s="28"/>
      <c r="Z1018" s="28"/>
      <c r="AA1018" s="28"/>
      <c r="AB1018" s="28"/>
      <c r="AC1018" s="28"/>
      <c r="AD1018" s="28"/>
      <c r="AE1018" s="28"/>
      <c r="AF1018" s="28"/>
      <c r="AG1018" s="28"/>
      <c r="AH1018" s="28"/>
      <c r="AI1018" s="28"/>
      <c r="AJ1018" s="28"/>
      <c r="AK1018" s="28"/>
      <c r="AL1018" s="28"/>
      <c r="AM1018" s="60"/>
      <c r="AN1018" s="60"/>
      <c r="AO1018" s="61"/>
      <c r="AP1018" s="61"/>
      <c r="AQ1018" s="61"/>
      <c r="AR1018" s="61"/>
      <c r="AT1018" s="60"/>
      <c r="AU1018" s="61"/>
      <c r="AV1018" s="61"/>
      <c r="AX1018" s="60"/>
      <c r="AY1018" s="61"/>
      <c r="AZ1018" s="72"/>
      <c r="BB1018" s="61"/>
      <c r="BC1018" s="61"/>
      <c r="BD1018" s="61"/>
      <c r="BE1018" s="61"/>
      <c r="BF1018" s="61"/>
      <c r="BG1018" s="61"/>
      <c r="BI1018" s="60"/>
      <c r="BJ1018" s="61"/>
      <c r="BK1018" s="72"/>
      <c r="BL1018" s="49"/>
      <c r="BS1018" s="9"/>
    </row>
    <row r="1019" spans="1:71">
      <c r="A1019" s="18"/>
      <c r="B1019" s="28"/>
      <c r="C1019" s="28"/>
      <c r="D1019" s="28"/>
      <c r="E1019" s="28"/>
      <c r="F1019" s="28"/>
      <c r="G1019" s="28"/>
      <c r="H1019" s="28"/>
      <c r="I1019" s="28"/>
      <c r="J1019" s="28"/>
      <c r="K1019" s="28"/>
      <c r="L1019" s="28"/>
      <c r="M1019" s="28"/>
      <c r="N1019" s="28"/>
      <c r="O1019" s="28"/>
      <c r="P1019" s="28"/>
      <c r="Q1019" s="28"/>
      <c r="R1019" s="28"/>
      <c r="S1019" s="28"/>
      <c r="T1019" s="28"/>
      <c r="U1019" s="28"/>
      <c r="V1019" s="28"/>
      <c r="W1019" s="28"/>
      <c r="X1019" s="28"/>
      <c r="Y1019" s="28"/>
      <c r="Z1019" s="28"/>
      <c r="AA1019" s="28"/>
      <c r="AB1019" s="28"/>
      <c r="AC1019" s="28"/>
      <c r="AD1019" s="28"/>
      <c r="AE1019" s="28"/>
      <c r="AF1019" s="28"/>
      <c r="AG1019" s="28"/>
      <c r="AH1019" s="28"/>
      <c r="AI1019" s="28"/>
      <c r="AJ1019" s="28"/>
      <c r="AK1019" s="28"/>
      <c r="AL1019" s="28"/>
      <c r="AM1019" s="60"/>
      <c r="AN1019" s="60"/>
      <c r="AO1019" s="61"/>
      <c r="AP1019" s="61"/>
      <c r="AQ1019" s="61"/>
      <c r="AR1019" s="61"/>
      <c r="AT1019" s="60"/>
      <c r="AU1019" s="61"/>
      <c r="AV1019" s="61"/>
      <c r="AX1019" s="60"/>
      <c r="AY1019" s="61"/>
      <c r="AZ1019" s="72"/>
      <c r="BB1019" s="61"/>
      <c r="BC1019" s="61"/>
      <c r="BD1019" s="61"/>
      <c r="BE1019" s="61"/>
      <c r="BF1019" s="61"/>
      <c r="BG1019" s="61"/>
      <c r="BI1019" s="60"/>
      <c r="BJ1019" s="61"/>
      <c r="BK1019" s="72"/>
      <c r="BL1019" s="49"/>
      <c r="BS1019" s="9"/>
    </row>
    <row r="1020" spans="1:71">
      <c r="A1020" s="18"/>
      <c r="B1020" s="28"/>
      <c r="C1020" s="28"/>
      <c r="D1020" s="28"/>
      <c r="E1020" s="28"/>
      <c r="F1020" s="28"/>
      <c r="G1020" s="28"/>
      <c r="H1020" s="28"/>
      <c r="I1020" s="28"/>
      <c r="J1020" s="28"/>
      <c r="K1020" s="28"/>
      <c r="L1020" s="28"/>
      <c r="M1020" s="28"/>
      <c r="N1020" s="28"/>
      <c r="O1020" s="28"/>
      <c r="P1020" s="28"/>
      <c r="Q1020" s="28"/>
      <c r="R1020" s="28"/>
      <c r="S1020" s="28"/>
      <c r="T1020" s="28"/>
      <c r="U1020" s="28"/>
      <c r="V1020" s="28"/>
      <c r="W1020" s="28"/>
      <c r="X1020" s="28"/>
      <c r="Y1020" s="28"/>
      <c r="Z1020" s="28"/>
      <c r="AA1020" s="28"/>
      <c r="AB1020" s="28"/>
      <c r="AC1020" s="28"/>
      <c r="AD1020" s="28"/>
      <c r="AE1020" s="28"/>
      <c r="AF1020" s="28"/>
      <c r="AG1020" s="28"/>
      <c r="AH1020" s="28"/>
      <c r="AI1020" s="28"/>
      <c r="AJ1020" s="28"/>
      <c r="AK1020" s="28"/>
      <c r="AL1020" s="28"/>
      <c r="AM1020" s="60"/>
      <c r="AN1020" s="60"/>
      <c r="AO1020" s="61"/>
      <c r="AP1020" s="61"/>
      <c r="AQ1020" s="61"/>
      <c r="AR1020" s="61"/>
      <c r="AT1020" s="60"/>
      <c r="AU1020" s="61"/>
      <c r="AV1020" s="61"/>
      <c r="AX1020" s="60"/>
      <c r="AY1020" s="61"/>
      <c r="AZ1020" s="72"/>
      <c r="BB1020" s="61"/>
      <c r="BC1020" s="61"/>
      <c r="BD1020" s="61"/>
      <c r="BE1020" s="61"/>
      <c r="BF1020" s="61"/>
      <c r="BG1020" s="61"/>
      <c r="BI1020" s="60"/>
      <c r="BJ1020" s="61"/>
      <c r="BK1020" s="72"/>
      <c r="BL1020" s="49"/>
      <c r="BS1020" s="9"/>
    </row>
    <row r="1021" spans="1:71">
      <c r="A1021" s="18"/>
      <c r="B1021" s="28"/>
      <c r="C1021" s="28"/>
      <c r="D1021" s="28"/>
      <c r="E1021" s="28"/>
      <c r="F1021" s="28"/>
      <c r="G1021" s="28"/>
      <c r="H1021" s="28"/>
      <c r="I1021" s="28"/>
      <c r="J1021" s="28"/>
      <c r="K1021" s="28"/>
      <c r="L1021" s="28"/>
      <c r="M1021" s="28"/>
      <c r="N1021" s="28"/>
      <c r="O1021" s="28"/>
      <c r="P1021" s="28"/>
      <c r="Q1021" s="28"/>
      <c r="R1021" s="28"/>
      <c r="S1021" s="28"/>
      <c r="T1021" s="28"/>
      <c r="U1021" s="28"/>
      <c r="V1021" s="28"/>
      <c r="W1021" s="28"/>
      <c r="X1021" s="28"/>
      <c r="Y1021" s="28"/>
      <c r="Z1021" s="28"/>
      <c r="AA1021" s="28"/>
      <c r="AB1021" s="28"/>
      <c r="AC1021" s="28"/>
      <c r="AD1021" s="28"/>
      <c r="AE1021" s="28"/>
      <c r="AF1021" s="28"/>
      <c r="AG1021" s="28"/>
      <c r="AH1021" s="28"/>
      <c r="AI1021" s="28"/>
      <c r="AJ1021" s="28"/>
      <c r="AK1021" s="28"/>
      <c r="AL1021" s="28"/>
      <c r="AM1021" s="60"/>
      <c r="AN1021" s="60"/>
      <c r="AO1021" s="61"/>
      <c r="AP1021" s="61"/>
      <c r="AQ1021" s="61"/>
      <c r="AR1021" s="61"/>
      <c r="AT1021" s="60"/>
      <c r="AU1021" s="61"/>
      <c r="AV1021" s="61"/>
      <c r="AX1021" s="60"/>
      <c r="AY1021" s="61"/>
      <c r="AZ1021" s="72"/>
      <c r="BB1021" s="61"/>
      <c r="BC1021" s="61"/>
      <c r="BD1021" s="61"/>
      <c r="BE1021" s="61"/>
      <c r="BF1021" s="61"/>
      <c r="BG1021" s="61"/>
      <c r="BI1021" s="60"/>
      <c r="BJ1021" s="61"/>
      <c r="BK1021" s="72"/>
      <c r="BL1021" s="49"/>
      <c r="BS1021" s="9"/>
    </row>
    <row r="1022" spans="1:71">
      <c r="A1022" s="18"/>
      <c r="B1022" s="28"/>
      <c r="C1022" s="28"/>
      <c r="D1022" s="28"/>
      <c r="E1022" s="28"/>
      <c r="F1022" s="28"/>
      <c r="G1022" s="28"/>
      <c r="H1022" s="28"/>
      <c r="I1022" s="28"/>
      <c r="J1022" s="28"/>
      <c r="K1022" s="28"/>
      <c r="L1022" s="28"/>
      <c r="M1022" s="28"/>
      <c r="N1022" s="28"/>
      <c r="O1022" s="28"/>
      <c r="P1022" s="28"/>
      <c r="Q1022" s="28"/>
      <c r="R1022" s="28"/>
      <c r="S1022" s="28"/>
      <c r="T1022" s="28"/>
      <c r="U1022" s="28"/>
      <c r="V1022" s="28"/>
      <c r="W1022" s="28"/>
      <c r="X1022" s="28"/>
      <c r="Y1022" s="28"/>
      <c r="Z1022" s="28"/>
      <c r="AA1022" s="28"/>
      <c r="AB1022" s="28"/>
      <c r="AC1022" s="28"/>
      <c r="AD1022" s="28"/>
      <c r="AE1022" s="28"/>
      <c r="AF1022" s="28"/>
      <c r="AG1022" s="28"/>
      <c r="AH1022" s="28"/>
      <c r="AI1022" s="28"/>
      <c r="AJ1022" s="28"/>
      <c r="AK1022" s="28"/>
      <c r="AL1022" s="28"/>
      <c r="AM1022" s="60"/>
      <c r="AN1022" s="60"/>
      <c r="AO1022" s="61"/>
      <c r="AP1022" s="61"/>
      <c r="AQ1022" s="61"/>
      <c r="AR1022" s="61"/>
      <c r="AT1022" s="60"/>
      <c r="AU1022" s="61"/>
      <c r="AV1022" s="61"/>
      <c r="AX1022" s="60"/>
      <c r="AY1022" s="61"/>
      <c r="AZ1022" s="72"/>
      <c r="BB1022" s="61"/>
      <c r="BC1022" s="61"/>
      <c r="BD1022" s="61"/>
      <c r="BE1022" s="61"/>
      <c r="BF1022" s="61"/>
      <c r="BG1022" s="61"/>
      <c r="BI1022" s="60"/>
      <c r="BJ1022" s="61"/>
      <c r="BK1022" s="72"/>
      <c r="BL1022" s="49"/>
      <c r="BS1022" s="9"/>
    </row>
    <row r="1023" spans="1:71">
      <c r="A1023" s="18"/>
      <c r="B1023" s="28"/>
      <c r="C1023" s="28"/>
      <c r="D1023" s="28"/>
      <c r="E1023" s="28"/>
      <c r="F1023" s="28"/>
      <c r="G1023" s="28"/>
      <c r="H1023" s="28"/>
      <c r="I1023" s="28"/>
      <c r="J1023" s="28"/>
      <c r="K1023" s="28"/>
      <c r="L1023" s="28"/>
      <c r="M1023" s="28"/>
      <c r="N1023" s="28"/>
      <c r="O1023" s="28"/>
      <c r="P1023" s="28"/>
      <c r="Q1023" s="28"/>
      <c r="R1023" s="28"/>
      <c r="S1023" s="28"/>
      <c r="T1023" s="28"/>
      <c r="U1023" s="28"/>
      <c r="V1023" s="28"/>
      <c r="W1023" s="28"/>
      <c r="X1023" s="28"/>
      <c r="Y1023" s="28"/>
      <c r="Z1023" s="28"/>
      <c r="AA1023" s="28"/>
      <c r="AB1023" s="28"/>
      <c r="AC1023" s="28"/>
      <c r="AD1023" s="28"/>
      <c r="AE1023" s="28"/>
      <c r="AF1023" s="28"/>
      <c r="AG1023" s="28"/>
      <c r="AH1023" s="28"/>
      <c r="AI1023" s="28"/>
      <c r="AJ1023" s="28"/>
      <c r="AK1023" s="28"/>
      <c r="AL1023" s="28"/>
      <c r="AM1023" s="60"/>
      <c r="AN1023" s="60"/>
      <c r="AO1023" s="61"/>
      <c r="AP1023" s="61"/>
      <c r="AQ1023" s="61"/>
      <c r="AR1023" s="61"/>
      <c r="AT1023" s="60"/>
      <c r="AU1023" s="61"/>
      <c r="AV1023" s="61"/>
      <c r="AX1023" s="60"/>
      <c r="AY1023" s="61"/>
      <c r="AZ1023" s="72"/>
      <c r="BB1023" s="61"/>
      <c r="BC1023" s="61"/>
      <c r="BD1023" s="61"/>
      <c r="BE1023" s="61"/>
      <c r="BF1023" s="61"/>
      <c r="BG1023" s="61"/>
      <c r="BI1023" s="60"/>
      <c r="BJ1023" s="61"/>
      <c r="BK1023" s="72"/>
      <c r="BL1023" s="49"/>
      <c r="BS1023" s="9"/>
    </row>
    <row r="1024" spans="1:71">
      <c r="A1024" s="18"/>
      <c r="B1024" s="28"/>
      <c r="C1024" s="28"/>
      <c r="D1024" s="28"/>
      <c r="E1024" s="28"/>
      <c r="F1024" s="28"/>
      <c r="G1024" s="28"/>
      <c r="H1024" s="28"/>
      <c r="I1024" s="28"/>
      <c r="J1024" s="28"/>
      <c r="K1024" s="28"/>
      <c r="L1024" s="28"/>
      <c r="M1024" s="28"/>
      <c r="N1024" s="28"/>
      <c r="O1024" s="28"/>
      <c r="P1024" s="28"/>
      <c r="Q1024" s="28"/>
      <c r="R1024" s="28"/>
      <c r="S1024" s="28"/>
      <c r="T1024" s="28"/>
      <c r="U1024" s="28"/>
      <c r="V1024" s="28"/>
      <c r="W1024" s="28"/>
      <c r="X1024" s="28"/>
      <c r="Y1024" s="28"/>
      <c r="Z1024" s="28"/>
      <c r="AA1024" s="28"/>
      <c r="AB1024" s="28"/>
      <c r="AC1024" s="28"/>
      <c r="AD1024" s="28"/>
      <c r="AE1024" s="28"/>
      <c r="AF1024" s="28"/>
      <c r="AG1024" s="28"/>
      <c r="AH1024" s="28"/>
      <c r="AI1024" s="28"/>
      <c r="AJ1024" s="28"/>
      <c r="AK1024" s="28"/>
      <c r="AL1024" s="28"/>
      <c r="AM1024" s="60"/>
      <c r="AN1024" s="60"/>
      <c r="AO1024" s="61"/>
      <c r="AP1024" s="61"/>
      <c r="AQ1024" s="61"/>
      <c r="AR1024" s="61"/>
      <c r="AT1024" s="60"/>
      <c r="AU1024" s="61"/>
      <c r="AV1024" s="61"/>
      <c r="AX1024" s="60"/>
      <c r="AY1024" s="61"/>
      <c r="AZ1024" s="72"/>
      <c r="BB1024" s="61"/>
      <c r="BC1024" s="61"/>
      <c r="BD1024" s="61"/>
      <c r="BE1024" s="61"/>
      <c r="BF1024" s="61"/>
      <c r="BG1024" s="61"/>
      <c r="BI1024" s="60"/>
      <c r="BJ1024" s="61"/>
      <c r="BK1024" s="72"/>
      <c r="BL1024" s="49"/>
      <c r="BS1024" s="9"/>
    </row>
    <row r="1025" spans="1:71">
      <c r="A1025" s="18"/>
      <c r="B1025" s="28"/>
      <c r="C1025" s="28"/>
      <c r="D1025" s="28"/>
      <c r="E1025" s="28"/>
      <c r="F1025" s="28"/>
      <c r="G1025" s="28"/>
      <c r="H1025" s="28"/>
      <c r="I1025" s="28"/>
      <c r="J1025" s="28"/>
      <c r="K1025" s="28"/>
      <c r="L1025" s="28"/>
      <c r="M1025" s="28"/>
      <c r="N1025" s="28"/>
      <c r="O1025" s="28"/>
      <c r="P1025" s="28"/>
      <c r="Q1025" s="28"/>
      <c r="R1025" s="28"/>
      <c r="S1025" s="28"/>
      <c r="T1025" s="28"/>
      <c r="U1025" s="28"/>
      <c r="V1025" s="28"/>
      <c r="W1025" s="28"/>
      <c r="X1025" s="28"/>
      <c r="Y1025" s="28"/>
      <c r="Z1025" s="28"/>
      <c r="AA1025" s="28"/>
      <c r="AB1025" s="28"/>
      <c r="AC1025" s="28"/>
      <c r="AD1025" s="28"/>
      <c r="AE1025" s="28"/>
      <c r="AF1025" s="28"/>
      <c r="AG1025" s="28"/>
      <c r="AH1025" s="28"/>
      <c r="AI1025" s="28"/>
      <c r="AJ1025" s="28"/>
      <c r="AK1025" s="28"/>
      <c r="AL1025" s="28"/>
      <c r="AM1025" s="60"/>
      <c r="AN1025" s="60"/>
      <c r="AO1025" s="61"/>
      <c r="AP1025" s="61"/>
      <c r="AQ1025" s="61"/>
      <c r="AR1025" s="61"/>
      <c r="AT1025" s="60"/>
      <c r="AU1025" s="61"/>
      <c r="AV1025" s="61"/>
      <c r="AX1025" s="60"/>
      <c r="AY1025" s="61"/>
      <c r="AZ1025" s="72"/>
      <c r="BB1025" s="61"/>
      <c r="BC1025" s="61"/>
      <c r="BD1025" s="61"/>
      <c r="BE1025" s="61"/>
      <c r="BF1025" s="61"/>
      <c r="BG1025" s="61"/>
      <c r="BI1025" s="60"/>
      <c r="BJ1025" s="61"/>
      <c r="BK1025" s="72"/>
      <c r="BL1025" s="49"/>
      <c r="BS1025" s="9"/>
    </row>
    <row r="1026" spans="1:71">
      <c r="A1026" s="18"/>
      <c r="B1026" s="28"/>
      <c r="C1026" s="28"/>
      <c r="D1026" s="28"/>
      <c r="E1026" s="28"/>
      <c r="F1026" s="28"/>
      <c r="G1026" s="28"/>
      <c r="H1026" s="28"/>
      <c r="I1026" s="28"/>
      <c r="J1026" s="28"/>
      <c r="K1026" s="28"/>
      <c r="L1026" s="28"/>
      <c r="M1026" s="28"/>
      <c r="N1026" s="28"/>
      <c r="O1026" s="28"/>
      <c r="P1026" s="28"/>
      <c r="Q1026" s="28"/>
      <c r="R1026" s="28"/>
      <c r="S1026" s="28"/>
      <c r="T1026" s="28"/>
      <c r="U1026" s="28"/>
      <c r="V1026" s="28"/>
      <c r="W1026" s="28"/>
      <c r="X1026" s="28"/>
      <c r="Y1026" s="28"/>
      <c r="Z1026" s="28"/>
      <c r="AA1026" s="28"/>
      <c r="AB1026" s="28"/>
      <c r="AC1026" s="28"/>
      <c r="AD1026" s="28"/>
      <c r="AE1026" s="28"/>
      <c r="AF1026" s="28"/>
      <c r="AG1026" s="28"/>
      <c r="AH1026" s="28"/>
      <c r="AI1026" s="28"/>
      <c r="AJ1026" s="28"/>
      <c r="AK1026" s="28"/>
      <c r="AL1026" s="28"/>
      <c r="AM1026" s="60"/>
      <c r="AN1026" s="60"/>
      <c r="AO1026" s="61"/>
      <c r="AP1026" s="61"/>
      <c r="AQ1026" s="61"/>
      <c r="AR1026" s="61"/>
      <c r="AT1026" s="60"/>
      <c r="AU1026" s="61"/>
      <c r="AV1026" s="61"/>
      <c r="AX1026" s="60"/>
      <c r="AY1026" s="61"/>
      <c r="AZ1026" s="72"/>
      <c r="BB1026" s="61"/>
      <c r="BC1026" s="61"/>
      <c r="BD1026" s="61"/>
      <c r="BE1026" s="61"/>
      <c r="BF1026" s="61"/>
      <c r="BG1026" s="61"/>
      <c r="BI1026" s="60"/>
      <c r="BJ1026" s="61"/>
      <c r="BK1026" s="72"/>
      <c r="BL1026" s="49"/>
      <c r="BS1026" s="9"/>
    </row>
    <row r="1027" spans="1:71">
      <c r="A1027" s="18"/>
      <c r="B1027" s="28"/>
      <c r="C1027" s="28"/>
      <c r="D1027" s="28"/>
      <c r="E1027" s="28"/>
      <c r="F1027" s="28"/>
      <c r="G1027" s="28"/>
      <c r="H1027" s="28"/>
      <c r="I1027" s="28"/>
      <c r="J1027" s="28"/>
      <c r="K1027" s="28"/>
      <c r="L1027" s="28"/>
      <c r="M1027" s="28"/>
      <c r="N1027" s="28"/>
      <c r="O1027" s="28"/>
      <c r="P1027" s="28"/>
      <c r="Q1027" s="28"/>
      <c r="R1027" s="28"/>
      <c r="S1027" s="28"/>
      <c r="T1027" s="28"/>
      <c r="U1027" s="28"/>
      <c r="V1027" s="28"/>
      <c r="W1027" s="28"/>
      <c r="X1027" s="28"/>
      <c r="Y1027" s="28"/>
      <c r="Z1027" s="28"/>
      <c r="AA1027" s="28"/>
      <c r="AB1027" s="28"/>
      <c r="AC1027" s="28"/>
      <c r="AD1027" s="28"/>
      <c r="AE1027" s="28"/>
      <c r="AF1027" s="28"/>
      <c r="AG1027" s="28"/>
      <c r="AH1027" s="28"/>
      <c r="AI1027" s="28"/>
      <c r="AJ1027" s="28"/>
      <c r="AK1027" s="28"/>
      <c r="AL1027" s="28"/>
      <c r="AM1027" s="60"/>
      <c r="AN1027" s="60"/>
      <c r="AO1027" s="61"/>
      <c r="AP1027" s="61"/>
      <c r="AQ1027" s="61"/>
      <c r="AR1027" s="61"/>
      <c r="AT1027" s="60"/>
      <c r="AU1027" s="61"/>
      <c r="AV1027" s="61"/>
      <c r="AX1027" s="60"/>
      <c r="AY1027" s="61"/>
      <c r="AZ1027" s="72"/>
      <c r="BB1027" s="61"/>
      <c r="BC1027" s="61"/>
      <c r="BD1027" s="61"/>
      <c r="BE1027" s="61"/>
      <c r="BF1027" s="61"/>
      <c r="BG1027" s="61"/>
      <c r="BI1027" s="60"/>
      <c r="BJ1027" s="61"/>
      <c r="BK1027" s="72"/>
      <c r="BL1027" s="49"/>
      <c r="BS1027" s="9"/>
    </row>
    <row r="1028" spans="1:71">
      <c r="A1028" s="18"/>
      <c r="B1028" s="28"/>
      <c r="C1028" s="28"/>
      <c r="D1028" s="28"/>
      <c r="E1028" s="28"/>
      <c r="F1028" s="28"/>
      <c r="G1028" s="28"/>
      <c r="H1028" s="28"/>
      <c r="I1028" s="28"/>
      <c r="J1028" s="28"/>
      <c r="K1028" s="28"/>
      <c r="L1028" s="28"/>
      <c r="M1028" s="28"/>
      <c r="N1028" s="28"/>
      <c r="O1028" s="28"/>
      <c r="P1028" s="28"/>
      <c r="Q1028" s="28"/>
      <c r="R1028" s="28"/>
      <c r="S1028" s="28"/>
      <c r="T1028" s="28"/>
      <c r="U1028" s="28"/>
      <c r="V1028" s="28"/>
      <c r="W1028" s="28"/>
      <c r="X1028" s="28"/>
      <c r="Y1028" s="28"/>
      <c r="Z1028" s="28"/>
      <c r="AA1028" s="28"/>
      <c r="AB1028" s="28"/>
      <c r="AC1028" s="28"/>
      <c r="AD1028" s="28"/>
      <c r="AE1028" s="28"/>
      <c r="AF1028" s="28"/>
      <c r="AG1028" s="28"/>
      <c r="AH1028" s="28"/>
      <c r="AI1028" s="28"/>
      <c r="AJ1028" s="28"/>
      <c r="AK1028" s="28"/>
      <c r="AL1028" s="28"/>
      <c r="AM1028" s="60"/>
      <c r="AN1028" s="60"/>
      <c r="AO1028" s="61"/>
      <c r="AP1028" s="61"/>
      <c r="AQ1028" s="61"/>
      <c r="AR1028" s="61"/>
      <c r="AT1028" s="60"/>
      <c r="AU1028" s="61"/>
      <c r="AV1028" s="61"/>
      <c r="AX1028" s="60"/>
      <c r="AY1028" s="61"/>
      <c r="AZ1028" s="72"/>
      <c r="BB1028" s="61"/>
      <c r="BC1028" s="61"/>
      <c r="BD1028" s="61"/>
      <c r="BE1028" s="61"/>
      <c r="BF1028" s="61"/>
      <c r="BG1028" s="61"/>
      <c r="BI1028" s="60"/>
      <c r="BJ1028" s="61"/>
      <c r="BK1028" s="72"/>
      <c r="BL1028" s="49"/>
      <c r="BS1028" s="9"/>
    </row>
    <row r="1029" spans="1:71">
      <c r="A1029" s="18"/>
      <c r="B1029" s="28"/>
      <c r="C1029" s="28"/>
      <c r="D1029" s="28"/>
      <c r="E1029" s="28"/>
      <c r="F1029" s="28"/>
      <c r="G1029" s="28"/>
      <c r="H1029" s="28"/>
      <c r="I1029" s="28"/>
      <c r="J1029" s="28"/>
      <c r="K1029" s="28"/>
      <c r="L1029" s="28"/>
      <c r="M1029" s="28"/>
      <c r="N1029" s="28"/>
      <c r="O1029" s="28"/>
      <c r="P1029" s="28"/>
      <c r="Q1029" s="28"/>
      <c r="R1029" s="28"/>
      <c r="S1029" s="28"/>
      <c r="T1029" s="28"/>
      <c r="U1029" s="28"/>
      <c r="V1029" s="28"/>
      <c r="W1029" s="28"/>
      <c r="X1029" s="28"/>
      <c r="Y1029" s="28"/>
      <c r="Z1029" s="28"/>
      <c r="AA1029" s="28"/>
      <c r="AB1029" s="28"/>
      <c r="AC1029" s="28"/>
      <c r="AD1029" s="28"/>
      <c r="AE1029" s="28"/>
      <c r="AF1029" s="28"/>
      <c r="AG1029" s="28"/>
      <c r="AH1029" s="28"/>
      <c r="AI1029" s="28"/>
      <c r="AJ1029" s="28"/>
      <c r="AK1029" s="28"/>
      <c r="AL1029" s="28"/>
      <c r="AM1029" s="60"/>
      <c r="AN1029" s="60"/>
      <c r="AO1029" s="61"/>
      <c r="AP1029" s="61"/>
      <c r="AQ1029" s="61"/>
      <c r="AR1029" s="61"/>
      <c r="AT1029" s="60"/>
      <c r="AU1029" s="61"/>
      <c r="AV1029" s="61"/>
      <c r="AX1029" s="60"/>
      <c r="AY1029" s="61"/>
      <c r="AZ1029" s="72"/>
      <c r="BB1029" s="61"/>
      <c r="BC1029" s="61"/>
      <c r="BD1029" s="61"/>
      <c r="BE1029" s="61"/>
      <c r="BF1029" s="61"/>
      <c r="BG1029" s="61"/>
      <c r="BI1029" s="60"/>
      <c r="BJ1029" s="61"/>
      <c r="BK1029" s="72"/>
      <c r="BL1029" s="49"/>
      <c r="BS1029" s="9"/>
    </row>
    <row r="1030" spans="1:71">
      <c r="A1030" s="18"/>
      <c r="B1030" s="28"/>
      <c r="C1030" s="28"/>
      <c r="D1030" s="28"/>
      <c r="E1030" s="28"/>
      <c r="F1030" s="28"/>
      <c r="G1030" s="28"/>
      <c r="H1030" s="28"/>
      <c r="I1030" s="28"/>
      <c r="J1030" s="28"/>
      <c r="K1030" s="28"/>
      <c r="L1030" s="28"/>
      <c r="M1030" s="28"/>
      <c r="N1030" s="28"/>
      <c r="O1030" s="28"/>
      <c r="P1030" s="28"/>
      <c r="Q1030" s="28"/>
      <c r="R1030" s="28"/>
      <c r="S1030" s="28"/>
      <c r="T1030" s="28"/>
      <c r="U1030" s="28"/>
      <c r="V1030" s="28"/>
      <c r="W1030" s="28"/>
      <c r="X1030" s="28"/>
      <c r="Y1030" s="28"/>
      <c r="Z1030" s="28"/>
      <c r="AA1030" s="28"/>
      <c r="AB1030" s="28"/>
      <c r="AC1030" s="28"/>
      <c r="AD1030" s="28"/>
      <c r="AE1030" s="28"/>
      <c r="AF1030" s="28"/>
      <c r="AG1030" s="28"/>
      <c r="AH1030" s="28"/>
      <c r="AI1030" s="28"/>
      <c r="AJ1030" s="28"/>
      <c r="AK1030" s="28"/>
      <c r="AL1030" s="28"/>
      <c r="AM1030" s="60"/>
      <c r="AN1030" s="60"/>
      <c r="AO1030" s="61"/>
      <c r="AP1030" s="61"/>
      <c r="AQ1030" s="61"/>
      <c r="AR1030" s="61"/>
      <c r="AT1030" s="60"/>
      <c r="AU1030" s="61"/>
      <c r="AV1030" s="61"/>
      <c r="AX1030" s="60"/>
      <c r="AY1030" s="61"/>
      <c r="AZ1030" s="72"/>
      <c r="BB1030" s="61"/>
      <c r="BC1030" s="61"/>
      <c r="BD1030" s="61"/>
      <c r="BE1030" s="61"/>
      <c r="BF1030" s="61"/>
      <c r="BG1030" s="61"/>
      <c r="BI1030" s="60"/>
      <c r="BJ1030" s="61"/>
      <c r="BK1030" s="72"/>
      <c r="BL1030" s="49"/>
      <c r="BS1030" s="9"/>
    </row>
    <row r="1031" spans="1:71">
      <c r="A1031" s="18"/>
      <c r="B1031" s="28"/>
      <c r="C1031" s="28"/>
      <c r="D1031" s="28"/>
      <c r="E1031" s="28"/>
      <c r="F1031" s="28"/>
      <c r="G1031" s="28"/>
      <c r="H1031" s="28"/>
      <c r="I1031" s="28"/>
      <c r="J1031" s="28"/>
      <c r="K1031" s="28"/>
      <c r="L1031" s="28"/>
      <c r="M1031" s="28"/>
      <c r="N1031" s="28"/>
      <c r="O1031" s="28"/>
      <c r="P1031" s="28"/>
      <c r="Q1031" s="28"/>
      <c r="R1031" s="28"/>
      <c r="S1031" s="28"/>
      <c r="T1031" s="28"/>
      <c r="U1031" s="28"/>
      <c r="V1031" s="28"/>
      <c r="W1031" s="28"/>
      <c r="X1031" s="28"/>
      <c r="Y1031" s="28"/>
      <c r="Z1031" s="28"/>
      <c r="AA1031" s="28"/>
      <c r="AB1031" s="28"/>
      <c r="AC1031" s="28"/>
      <c r="AD1031" s="28"/>
      <c r="AE1031" s="28"/>
      <c r="AF1031" s="28"/>
      <c r="AG1031" s="28"/>
      <c r="AH1031" s="28"/>
      <c r="AI1031" s="28"/>
      <c r="AJ1031" s="28"/>
      <c r="AK1031" s="28"/>
      <c r="AL1031" s="28"/>
      <c r="AM1031" s="60"/>
      <c r="AN1031" s="60"/>
      <c r="AO1031" s="61"/>
      <c r="AP1031" s="61"/>
      <c r="AQ1031" s="61"/>
      <c r="AR1031" s="61"/>
      <c r="AT1031" s="60"/>
      <c r="AU1031" s="61"/>
      <c r="AV1031" s="61"/>
      <c r="AX1031" s="60"/>
      <c r="AY1031" s="61"/>
      <c r="AZ1031" s="72"/>
      <c r="BB1031" s="61"/>
      <c r="BC1031" s="61"/>
      <c r="BD1031" s="61"/>
      <c r="BE1031" s="61"/>
      <c r="BF1031" s="61"/>
      <c r="BG1031" s="61"/>
      <c r="BI1031" s="60"/>
      <c r="BJ1031" s="61"/>
      <c r="BK1031" s="72"/>
      <c r="BL1031" s="49"/>
      <c r="BS1031" s="9"/>
    </row>
    <row r="1032" spans="1:71">
      <c r="A1032" s="18"/>
      <c r="B1032" s="28"/>
      <c r="C1032" s="28"/>
      <c r="D1032" s="28"/>
      <c r="E1032" s="28"/>
      <c r="F1032" s="28"/>
      <c r="G1032" s="28"/>
      <c r="H1032" s="28"/>
      <c r="I1032" s="28"/>
      <c r="J1032" s="28"/>
      <c r="K1032" s="28"/>
      <c r="L1032" s="28"/>
      <c r="M1032" s="28"/>
      <c r="N1032" s="28"/>
      <c r="O1032" s="28"/>
      <c r="P1032" s="28"/>
      <c r="Q1032" s="28"/>
      <c r="R1032" s="28"/>
      <c r="S1032" s="28"/>
      <c r="T1032" s="28"/>
      <c r="U1032" s="28"/>
      <c r="V1032" s="28"/>
      <c r="W1032" s="28"/>
      <c r="X1032" s="28"/>
      <c r="Y1032" s="28"/>
      <c r="Z1032" s="28"/>
      <c r="AA1032" s="28"/>
      <c r="AB1032" s="28"/>
      <c r="AC1032" s="28"/>
      <c r="AD1032" s="28"/>
      <c r="AE1032" s="28"/>
      <c r="AF1032" s="28"/>
      <c r="AG1032" s="28"/>
      <c r="AH1032" s="28"/>
      <c r="AI1032" s="28"/>
      <c r="AJ1032" s="28"/>
      <c r="AK1032" s="28"/>
      <c r="AL1032" s="28"/>
      <c r="AM1032" s="60"/>
      <c r="AN1032" s="60"/>
      <c r="AO1032" s="61"/>
      <c r="AP1032" s="61"/>
      <c r="AQ1032" s="61"/>
      <c r="AR1032" s="61"/>
      <c r="AT1032" s="60"/>
      <c r="AU1032" s="61"/>
      <c r="AV1032" s="61"/>
      <c r="AX1032" s="60"/>
      <c r="AY1032" s="61"/>
      <c r="AZ1032" s="72"/>
      <c r="BB1032" s="61"/>
      <c r="BC1032" s="61"/>
      <c r="BD1032" s="61"/>
      <c r="BE1032" s="61"/>
      <c r="BF1032" s="61"/>
      <c r="BG1032" s="61"/>
      <c r="BI1032" s="60"/>
      <c r="BJ1032" s="61"/>
      <c r="BK1032" s="72"/>
      <c r="BL1032" s="49"/>
      <c r="BS1032" s="9"/>
    </row>
    <row r="1033" spans="1:71">
      <c r="A1033" s="18"/>
      <c r="B1033" s="28"/>
      <c r="C1033" s="28"/>
      <c r="D1033" s="28"/>
      <c r="E1033" s="28"/>
      <c r="F1033" s="28"/>
      <c r="G1033" s="28"/>
      <c r="H1033" s="28"/>
      <c r="I1033" s="28"/>
      <c r="J1033" s="28"/>
      <c r="K1033" s="28"/>
      <c r="L1033" s="28"/>
      <c r="M1033" s="28"/>
      <c r="N1033" s="28"/>
      <c r="O1033" s="28"/>
      <c r="P1033" s="28"/>
      <c r="Q1033" s="28"/>
      <c r="R1033" s="28"/>
      <c r="S1033" s="28"/>
      <c r="T1033" s="28"/>
      <c r="U1033" s="28"/>
      <c r="V1033" s="28"/>
      <c r="W1033" s="28"/>
      <c r="X1033" s="28"/>
      <c r="Y1033" s="28"/>
      <c r="Z1033" s="28"/>
      <c r="AA1033" s="28"/>
      <c r="AB1033" s="28"/>
      <c r="AC1033" s="28"/>
      <c r="AD1033" s="28"/>
      <c r="AE1033" s="28"/>
      <c r="AF1033" s="28"/>
      <c r="AG1033" s="28"/>
      <c r="AH1033" s="28"/>
      <c r="AI1033" s="28"/>
      <c r="AJ1033" s="28"/>
      <c r="AK1033" s="28"/>
      <c r="AL1033" s="28"/>
      <c r="AM1033" s="60"/>
      <c r="AN1033" s="60"/>
      <c r="AO1033" s="61"/>
      <c r="AP1033" s="61"/>
      <c r="AQ1033" s="61"/>
      <c r="AR1033" s="61"/>
      <c r="AT1033" s="60"/>
      <c r="AU1033" s="61"/>
      <c r="AV1033" s="61"/>
      <c r="AX1033" s="60"/>
      <c r="AY1033" s="61"/>
      <c r="AZ1033" s="72"/>
      <c r="BB1033" s="61"/>
      <c r="BC1033" s="61"/>
      <c r="BD1033" s="61"/>
      <c r="BE1033" s="61"/>
      <c r="BF1033" s="61"/>
      <c r="BG1033" s="61"/>
      <c r="BI1033" s="60"/>
      <c r="BJ1033" s="61"/>
      <c r="BK1033" s="72"/>
      <c r="BL1033" s="49"/>
      <c r="BS1033" s="9"/>
    </row>
    <row r="1034" spans="1:71">
      <c r="A1034" s="18"/>
      <c r="B1034" s="28"/>
      <c r="C1034" s="28"/>
      <c r="D1034" s="28"/>
      <c r="E1034" s="28"/>
      <c r="F1034" s="28"/>
      <c r="G1034" s="28"/>
      <c r="H1034" s="28"/>
      <c r="I1034" s="28"/>
      <c r="J1034" s="28"/>
      <c r="K1034" s="28"/>
      <c r="L1034" s="28"/>
      <c r="M1034" s="28"/>
      <c r="N1034" s="28"/>
      <c r="O1034" s="28"/>
      <c r="P1034" s="28"/>
      <c r="Q1034" s="28"/>
      <c r="R1034" s="28"/>
      <c r="S1034" s="28"/>
      <c r="T1034" s="28"/>
      <c r="U1034" s="28"/>
      <c r="V1034" s="28"/>
      <c r="W1034" s="28"/>
      <c r="X1034" s="28"/>
      <c r="Y1034" s="28"/>
      <c r="Z1034" s="28"/>
      <c r="AA1034" s="28"/>
      <c r="AB1034" s="28"/>
      <c r="AC1034" s="28"/>
      <c r="AD1034" s="28"/>
      <c r="AE1034" s="28"/>
      <c r="AF1034" s="28"/>
      <c r="AG1034" s="28"/>
      <c r="AH1034" s="28"/>
      <c r="AI1034" s="28"/>
      <c r="AJ1034" s="28"/>
      <c r="AK1034" s="28"/>
      <c r="AL1034" s="28"/>
      <c r="AM1034" s="60"/>
      <c r="AN1034" s="60"/>
      <c r="AO1034" s="61"/>
      <c r="AP1034" s="61"/>
      <c r="AQ1034" s="61"/>
      <c r="AR1034" s="61"/>
      <c r="AT1034" s="60"/>
      <c r="AU1034" s="61"/>
      <c r="AV1034" s="61"/>
      <c r="AX1034" s="60"/>
      <c r="AY1034" s="61"/>
      <c r="AZ1034" s="72"/>
      <c r="BB1034" s="61"/>
      <c r="BC1034" s="61"/>
      <c r="BD1034" s="61"/>
      <c r="BE1034" s="61"/>
      <c r="BF1034" s="61"/>
      <c r="BG1034" s="61"/>
      <c r="BI1034" s="60"/>
      <c r="BJ1034" s="61"/>
      <c r="BK1034" s="72"/>
      <c r="BL1034" s="49"/>
      <c r="BS1034" s="9"/>
    </row>
    <row r="1035" spans="1:71">
      <c r="A1035" s="18"/>
      <c r="B1035" s="28"/>
      <c r="C1035" s="28"/>
      <c r="D1035" s="28"/>
      <c r="E1035" s="28"/>
      <c r="F1035" s="28"/>
      <c r="G1035" s="28"/>
      <c r="H1035" s="28"/>
      <c r="I1035" s="28"/>
      <c r="J1035" s="28"/>
      <c r="K1035" s="28"/>
      <c r="L1035" s="28"/>
      <c r="M1035" s="28"/>
      <c r="N1035" s="28"/>
      <c r="O1035" s="28"/>
      <c r="P1035" s="28"/>
      <c r="Q1035" s="28"/>
      <c r="R1035" s="28"/>
      <c r="S1035" s="28"/>
      <c r="T1035" s="28"/>
      <c r="U1035" s="28"/>
      <c r="V1035" s="28"/>
      <c r="W1035" s="28"/>
      <c r="X1035" s="28"/>
      <c r="Y1035" s="28"/>
      <c r="Z1035" s="28"/>
      <c r="AA1035" s="28"/>
      <c r="AB1035" s="28"/>
      <c r="AC1035" s="28"/>
      <c r="AD1035" s="28"/>
      <c r="AE1035" s="28"/>
      <c r="AF1035" s="28"/>
      <c r="AG1035" s="28"/>
      <c r="AH1035" s="28"/>
      <c r="AI1035" s="28"/>
      <c r="AJ1035" s="28"/>
      <c r="AK1035" s="28"/>
      <c r="AL1035" s="28"/>
      <c r="AM1035" s="60"/>
      <c r="AN1035" s="60"/>
      <c r="AO1035" s="61"/>
      <c r="AP1035" s="61"/>
      <c r="AQ1035" s="61"/>
      <c r="AR1035" s="61"/>
      <c r="AT1035" s="60"/>
      <c r="AU1035" s="61"/>
      <c r="AV1035" s="61"/>
      <c r="AX1035" s="60"/>
      <c r="AY1035" s="61"/>
      <c r="AZ1035" s="72"/>
      <c r="BB1035" s="61"/>
      <c r="BC1035" s="61"/>
      <c r="BD1035" s="61"/>
      <c r="BE1035" s="61"/>
      <c r="BF1035" s="61"/>
      <c r="BG1035" s="61"/>
      <c r="BI1035" s="60"/>
      <c r="BJ1035" s="61"/>
      <c r="BK1035" s="72"/>
      <c r="BL1035" s="49"/>
      <c r="BS1035" s="9"/>
    </row>
    <row r="1036" spans="1:71">
      <c r="A1036" s="18"/>
      <c r="B1036" s="28"/>
      <c r="C1036" s="28"/>
      <c r="D1036" s="28"/>
      <c r="E1036" s="28"/>
      <c r="F1036" s="28"/>
      <c r="G1036" s="28"/>
      <c r="H1036" s="28"/>
      <c r="I1036" s="28"/>
      <c r="J1036" s="28"/>
      <c r="K1036" s="28"/>
      <c r="L1036" s="28"/>
      <c r="M1036" s="28"/>
      <c r="N1036" s="28"/>
      <c r="O1036" s="28"/>
      <c r="P1036" s="28"/>
      <c r="Q1036" s="28"/>
      <c r="R1036" s="28"/>
      <c r="S1036" s="28"/>
      <c r="T1036" s="28"/>
      <c r="U1036" s="28"/>
      <c r="V1036" s="28"/>
      <c r="W1036" s="28"/>
      <c r="X1036" s="28"/>
      <c r="Y1036" s="28"/>
      <c r="Z1036" s="28"/>
      <c r="AA1036" s="28"/>
      <c r="AB1036" s="28"/>
      <c r="AC1036" s="28"/>
      <c r="AD1036" s="28"/>
      <c r="AE1036" s="28"/>
      <c r="AF1036" s="28"/>
      <c r="AG1036" s="28"/>
      <c r="AH1036" s="28"/>
      <c r="AI1036" s="28"/>
      <c r="AJ1036" s="28"/>
      <c r="AK1036" s="28"/>
      <c r="AL1036" s="28"/>
      <c r="AM1036" s="60"/>
      <c r="AN1036" s="60"/>
      <c r="AO1036" s="61"/>
      <c r="AP1036" s="61"/>
      <c r="AQ1036" s="61"/>
      <c r="AR1036" s="61"/>
      <c r="AT1036" s="60"/>
      <c r="AU1036" s="61"/>
      <c r="AV1036" s="61"/>
      <c r="AX1036" s="60"/>
      <c r="AY1036" s="61"/>
      <c r="AZ1036" s="72"/>
      <c r="BB1036" s="61"/>
      <c r="BC1036" s="61"/>
      <c r="BD1036" s="61"/>
      <c r="BE1036" s="61"/>
      <c r="BF1036" s="61"/>
      <c r="BG1036" s="61"/>
      <c r="BI1036" s="60"/>
      <c r="BJ1036" s="61"/>
      <c r="BK1036" s="72"/>
      <c r="BL1036" s="49"/>
      <c r="BS1036" s="9"/>
    </row>
    <row r="1037" spans="1:71">
      <c r="A1037" s="18"/>
      <c r="B1037" s="28"/>
      <c r="C1037" s="28"/>
      <c r="D1037" s="28"/>
      <c r="E1037" s="28"/>
      <c r="F1037" s="28"/>
      <c r="G1037" s="28"/>
      <c r="H1037" s="28"/>
      <c r="I1037" s="28"/>
      <c r="J1037" s="28"/>
      <c r="K1037" s="28"/>
      <c r="L1037" s="28"/>
      <c r="M1037" s="28"/>
      <c r="N1037" s="28"/>
      <c r="O1037" s="28"/>
      <c r="P1037" s="28"/>
      <c r="Q1037" s="28"/>
      <c r="R1037" s="28"/>
      <c r="S1037" s="28"/>
      <c r="T1037" s="28"/>
      <c r="U1037" s="28"/>
      <c r="V1037" s="28"/>
      <c r="W1037" s="28"/>
      <c r="X1037" s="28"/>
      <c r="Y1037" s="28"/>
      <c r="Z1037" s="28"/>
      <c r="AA1037" s="28"/>
      <c r="AB1037" s="28"/>
      <c r="AC1037" s="28"/>
      <c r="AD1037" s="28"/>
      <c r="AE1037" s="28"/>
      <c r="AF1037" s="28"/>
      <c r="AG1037" s="28"/>
      <c r="AH1037" s="28"/>
      <c r="AI1037" s="28"/>
      <c r="AJ1037" s="28"/>
      <c r="AK1037" s="28"/>
      <c r="AL1037" s="28"/>
      <c r="AM1037" s="60"/>
      <c r="AN1037" s="60"/>
      <c r="AO1037" s="61"/>
      <c r="AP1037" s="61"/>
      <c r="AQ1037" s="61"/>
      <c r="AR1037" s="61"/>
      <c r="AT1037" s="60"/>
      <c r="AU1037" s="61"/>
      <c r="AV1037" s="61"/>
      <c r="AX1037" s="60"/>
      <c r="AY1037" s="61"/>
      <c r="AZ1037" s="72"/>
      <c r="BB1037" s="61"/>
      <c r="BC1037" s="61"/>
      <c r="BD1037" s="61"/>
      <c r="BE1037" s="61"/>
      <c r="BF1037" s="61"/>
      <c r="BG1037" s="61"/>
      <c r="BI1037" s="60"/>
      <c r="BJ1037" s="61"/>
      <c r="BK1037" s="72"/>
      <c r="BL1037" s="49"/>
      <c r="BS1037" s="9"/>
    </row>
    <row r="1038" spans="1:71">
      <c r="A1038" s="18"/>
      <c r="B1038" s="28"/>
      <c r="C1038" s="28"/>
      <c r="D1038" s="28"/>
      <c r="E1038" s="28"/>
      <c r="F1038" s="28"/>
      <c r="G1038" s="28"/>
      <c r="H1038" s="28"/>
      <c r="I1038" s="28"/>
      <c r="J1038" s="28"/>
      <c r="K1038" s="28"/>
      <c r="L1038" s="28"/>
      <c r="M1038" s="28"/>
      <c r="N1038" s="28"/>
      <c r="O1038" s="28"/>
      <c r="P1038" s="28"/>
      <c r="Q1038" s="28"/>
      <c r="R1038" s="28"/>
      <c r="S1038" s="28"/>
      <c r="T1038" s="28"/>
      <c r="U1038" s="28"/>
      <c r="V1038" s="28"/>
      <c r="W1038" s="28"/>
      <c r="X1038" s="28"/>
      <c r="Y1038" s="28"/>
      <c r="Z1038" s="28"/>
      <c r="AA1038" s="28"/>
      <c r="AB1038" s="28"/>
      <c r="AC1038" s="28"/>
      <c r="AD1038" s="28"/>
      <c r="AE1038" s="28"/>
      <c r="AF1038" s="28"/>
      <c r="AG1038" s="28"/>
      <c r="AH1038" s="28"/>
      <c r="AI1038" s="28"/>
      <c r="AJ1038" s="28"/>
      <c r="AK1038" s="28"/>
      <c r="AL1038" s="28"/>
      <c r="AM1038" s="60"/>
      <c r="AN1038" s="60"/>
      <c r="AO1038" s="61"/>
      <c r="AP1038" s="61"/>
      <c r="AQ1038" s="61"/>
      <c r="AR1038" s="61"/>
      <c r="AT1038" s="60"/>
      <c r="AU1038" s="61"/>
      <c r="AV1038" s="61"/>
      <c r="AX1038" s="60"/>
      <c r="AY1038" s="61"/>
      <c r="AZ1038" s="72"/>
      <c r="BB1038" s="61"/>
      <c r="BC1038" s="61"/>
      <c r="BD1038" s="61"/>
      <c r="BE1038" s="61"/>
      <c r="BF1038" s="61"/>
      <c r="BG1038" s="61"/>
      <c r="BI1038" s="60"/>
      <c r="BJ1038" s="61"/>
      <c r="BK1038" s="72"/>
      <c r="BL1038" s="49"/>
      <c r="BS1038" s="9"/>
    </row>
    <row r="1039" spans="1:71">
      <c r="A1039" s="18"/>
      <c r="B1039" s="28"/>
      <c r="C1039" s="28"/>
      <c r="D1039" s="28"/>
      <c r="E1039" s="28"/>
      <c r="F1039" s="28"/>
      <c r="G1039" s="28"/>
      <c r="H1039" s="28"/>
      <c r="I1039" s="28"/>
      <c r="J1039" s="28"/>
      <c r="K1039" s="28"/>
      <c r="L1039" s="28"/>
      <c r="M1039" s="28"/>
      <c r="N1039" s="28"/>
      <c r="O1039" s="28"/>
      <c r="P1039" s="28"/>
      <c r="Q1039" s="28"/>
      <c r="R1039" s="28"/>
      <c r="S1039" s="28"/>
      <c r="T1039" s="28"/>
      <c r="U1039" s="28"/>
      <c r="V1039" s="28"/>
      <c r="W1039" s="28"/>
      <c r="X1039" s="28"/>
      <c r="Y1039" s="28"/>
      <c r="Z1039" s="28"/>
      <c r="AA1039" s="28"/>
      <c r="AB1039" s="28"/>
      <c r="AC1039" s="28"/>
      <c r="AD1039" s="28"/>
      <c r="AE1039" s="28"/>
      <c r="AF1039" s="28"/>
      <c r="AG1039" s="28"/>
      <c r="AH1039" s="28"/>
      <c r="AI1039" s="28"/>
      <c r="AJ1039" s="28"/>
      <c r="AK1039" s="28"/>
      <c r="AL1039" s="28"/>
      <c r="AM1039" s="60"/>
      <c r="AN1039" s="60"/>
      <c r="AO1039" s="61"/>
      <c r="AP1039" s="61"/>
      <c r="AQ1039" s="61"/>
      <c r="AR1039" s="61"/>
      <c r="AT1039" s="60"/>
      <c r="AU1039" s="61"/>
      <c r="AV1039" s="61"/>
      <c r="AX1039" s="60"/>
      <c r="AY1039" s="61"/>
      <c r="AZ1039" s="72"/>
      <c r="BB1039" s="61"/>
      <c r="BC1039" s="61"/>
      <c r="BD1039" s="61"/>
      <c r="BE1039" s="61"/>
      <c r="BF1039" s="61"/>
      <c r="BG1039" s="61"/>
      <c r="BI1039" s="60"/>
      <c r="BJ1039" s="61"/>
      <c r="BK1039" s="72"/>
      <c r="BL1039" s="49"/>
      <c r="BS1039" s="9"/>
    </row>
    <row r="1040" spans="1:71">
      <c r="A1040" s="18"/>
      <c r="B1040" s="28"/>
      <c r="C1040" s="28"/>
      <c r="D1040" s="28"/>
      <c r="E1040" s="28"/>
      <c r="F1040" s="28"/>
      <c r="G1040" s="28"/>
      <c r="H1040" s="28"/>
      <c r="I1040" s="28"/>
      <c r="J1040" s="28"/>
      <c r="K1040" s="28"/>
      <c r="L1040" s="28"/>
      <c r="M1040" s="28"/>
      <c r="N1040" s="28"/>
      <c r="O1040" s="28"/>
      <c r="P1040" s="28"/>
      <c r="Q1040" s="28"/>
      <c r="R1040" s="28"/>
      <c r="S1040" s="28"/>
      <c r="T1040" s="28"/>
      <c r="U1040" s="28"/>
      <c r="V1040" s="28"/>
      <c r="W1040" s="28"/>
      <c r="X1040" s="28"/>
      <c r="Y1040" s="28"/>
      <c r="Z1040" s="28"/>
      <c r="AA1040" s="28"/>
      <c r="AB1040" s="28"/>
      <c r="AC1040" s="28"/>
      <c r="AD1040" s="28"/>
      <c r="AE1040" s="28"/>
      <c r="AF1040" s="28"/>
      <c r="AG1040" s="28"/>
      <c r="AH1040" s="28"/>
      <c r="AI1040" s="28"/>
      <c r="AJ1040" s="28"/>
      <c r="AK1040" s="28"/>
      <c r="AL1040" s="28"/>
      <c r="AM1040" s="60"/>
      <c r="AN1040" s="60"/>
      <c r="AO1040" s="61"/>
      <c r="AP1040" s="61"/>
      <c r="AQ1040" s="61"/>
      <c r="AR1040" s="61"/>
      <c r="AT1040" s="60"/>
      <c r="AU1040" s="61"/>
      <c r="AV1040" s="61"/>
      <c r="AX1040" s="60"/>
      <c r="AY1040" s="61"/>
      <c r="AZ1040" s="72"/>
      <c r="BB1040" s="61"/>
      <c r="BC1040" s="61"/>
      <c r="BD1040" s="61"/>
      <c r="BE1040" s="61"/>
      <c r="BF1040" s="61"/>
      <c r="BG1040" s="61"/>
      <c r="BI1040" s="60"/>
      <c r="BJ1040" s="61"/>
      <c r="BK1040" s="72"/>
      <c r="BL1040" s="49"/>
      <c r="BS1040" s="9"/>
    </row>
    <row r="1041" spans="1:71">
      <c r="A1041" s="18"/>
      <c r="B1041" s="28"/>
      <c r="C1041" s="28"/>
      <c r="D1041" s="28"/>
      <c r="E1041" s="28"/>
      <c r="F1041" s="28"/>
      <c r="G1041" s="28"/>
      <c r="H1041" s="28"/>
      <c r="I1041" s="28"/>
      <c r="J1041" s="28"/>
      <c r="K1041" s="28"/>
      <c r="L1041" s="28"/>
      <c r="M1041" s="28"/>
      <c r="N1041" s="28"/>
      <c r="O1041" s="28"/>
      <c r="P1041" s="28"/>
      <c r="Q1041" s="28"/>
      <c r="R1041" s="28"/>
      <c r="S1041" s="28"/>
      <c r="T1041" s="28"/>
      <c r="U1041" s="28"/>
      <c r="V1041" s="28"/>
      <c r="W1041" s="28"/>
      <c r="X1041" s="28"/>
      <c r="Y1041" s="28"/>
      <c r="Z1041" s="28"/>
      <c r="AA1041" s="28"/>
      <c r="AB1041" s="28"/>
      <c r="AC1041" s="28"/>
      <c r="AD1041" s="28"/>
      <c r="AE1041" s="28"/>
      <c r="AF1041" s="28"/>
      <c r="AG1041" s="28"/>
      <c r="AH1041" s="28"/>
      <c r="AI1041" s="28"/>
      <c r="AJ1041" s="28"/>
      <c r="AK1041" s="28"/>
      <c r="AL1041" s="28"/>
      <c r="AM1041" s="60"/>
      <c r="AN1041" s="60"/>
      <c r="AO1041" s="61"/>
      <c r="AP1041" s="61"/>
      <c r="AQ1041" s="61"/>
      <c r="AR1041" s="61"/>
      <c r="AT1041" s="60"/>
      <c r="AU1041" s="61"/>
      <c r="AV1041" s="61"/>
      <c r="AX1041" s="60"/>
      <c r="AY1041" s="61"/>
      <c r="AZ1041" s="72"/>
      <c r="BB1041" s="61"/>
      <c r="BC1041" s="61"/>
      <c r="BD1041" s="61"/>
      <c r="BE1041" s="61"/>
      <c r="BF1041" s="61"/>
      <c r="BG1041" s="61"/>
      <c r="BI1041" s="60"/>
      <c r="BJ1041" s="61"/>
      <c r="BK1041" s="72"/>
      <c r="BL1041" s="49"/>
      <c r="BS1041" s="9"/>
    </row>
    <row r="1042" spans="1:71">
      <c r="A1042" s="18"/>
      <c r="B1042" s="28"/>
      <c r="C1042" s="28"/>
      <c r="D1042" s="28"/>
      <c r="E1042" s="28"/>
      <c r="F1042" s="28"/>
      <c r="G1042" s="28"/>
      <c r="H1042" s="28"/>
      <c r="I1042" s="28"/>
      <c r="J1042" s="28"/>
      <c r="K1042" s="28"/>
      <c r="L1042" s="28"/>
      <c r="M1042" s="28"/>
      <c r="N1042" s="28"/>
      <c r="O1042" s="28"/>
      <c r="P1042" s="28"/>
      <c r="Q1042" s="28"/>
      <c r="R1042" s="28"/>
      <c r="S1042" s="28"/>
      <c r="T1042" s="28"/>
      <c r="U1042" s="28"/>
      <c r="V1042" s="28"/>
      <c r="W1042" s="28"/>
      <c r="X1042" s="28"/>
      <c r="Y1042" s="28"/>
      <c r="Z1042" s="28"/>
      <c r="AA1042" s="28"/>
      <c r="AB1042" s="28"/>
      <c r="AC1042" s="28"/>
      <c r="AD1042" s="28"/>
      <c r="AE1042" s="28"/>
      <c r="AF1042" s="28"/>
      <c r="AG1042" s="28"/>
      <c r="AH1042" s="28"/>
      <c r="AI1042" s="28"/>
      <c r="AJ1042" s="28"/>
      <c r="AK1042" s="28"/>
      <c r="AL1042" s="28"/>
      <c r="AM1042" s="60"/>
      <c r="AN1042" s="60"/>
      <c r="AO1042" s="61"/>
      <c r="AP1042" s="61"/>
      <c r="AQ1042" s="61"/>
      <c r="AR1042" s="61"/>
      <c r="AT1042" s="60"/>
      <c r="AU1042" s="61"/>
      <c r="AV1042" s="61"/>
      <c r="AX1042" s="60"/>
      <c r="AY1042" s="61"/>
      <c r="AZ1042" s="72"/>
      <c r="BB1042" s="61"/>
      <c r="BC1042" s="61"/>
      <c r="BD1042" s="61"/>
      <c r="BE1042" s="61"/>
      <c r="BF1042" s="61"/>
      <c r="BG1042" s="61"/>
      <c r="BI1042" s="60"/>
      <c r="BJ1042" s="61"/>
      <c r="BK1042" s="72"/>
      <c r="BL1042" s="49"/>
      <c r="BS1042" s="9"/>
    </row>
    <row r="1043" spans="1:71">
      <c r="A1043" s="18"/>
      <c r="B1043" s="28"/>
      <c r="C1043" s="28"/>
      <c r="D1043" s="28"/>
      <c r="E1043" s="28"/>
      <c r="F1043" s="28"/>
      <c r="G1043" s="28"/>
      <c r="H1043" s="28"/>
      <c r="I1043" s="28"/>
      <c r="J1043" s="28"/>
      <c r="K1043" s="28"/>
      <c r="L1043" s="28"/>
      <c r="M1043" s="28"/>
      <c r="N1043" s="28"/>
      <c r="O1043" s="28"/>
      <c r="P1043" s="28"/>
      <c r="Q1043" s="28"/>
      <c r="R1043" s="28"/>
      <c r="S1043" s="28"/>
      <c r="T1043" s="28"/>
      <c r="U1043" s="28"/>
      <c r="V1043" s="28"/>
      <c r="W1043" s="28"/>
      <c r="X1043" s="28"/>
      <c r="Y1043" s="28"/>
      <c r="Z1043" s="28"/>
      <c r="AA1043" s="28"/>
      <c r="AB1043" s="28"/>
      <c r="AC1043" s="28"/>
      <c r="AD1043" s="28"/>
      <c r="AE1043" s="28"/>
      <c r="AF1043" s="28"/>
      <c r="AG1043" s="28"/>
      <c r="AH1043" s="28"/>
      <c r="AI1043" s="28"/>
      <c r="AJ1043" s="28"/>
      <c r="AK1043" s="28"/>
      <c r="AL1043" s="28"/>
      <c r="AM1043" s="60"/>
      <c r="AN1043" s="60"/>
      <c r="AO1043" s="61"/>
      <c r="AP1043" s="61"/>
      <c r="AQ1043" s="61"/>
      <c r="AR1043" s="61"/>
      <c r="AT1043" s="60"/>
      <c r="AU1043" s="61"/>
      <c r="AV1043" s="61"/>
      <c r="AX1043" s="60"/>
      <c r="AY1043" s="61"/>
      <c r="AZ1043" s="72"/>
      <c r="BB1043" s="61"/>
      <c r="BC1043" s="61"/>
      <c r="BD1043" s="61"/>
      <c r="BE1043" s="61"/>
      <c r="BF1043" s="61"/>
      <c r="BG1043" s="61"/>
      <c r="BI1043" s="60"/>
      <c r="BJ1043" s="61"/>
      <c r="BK1043" s="72"/>
      <c r="BL1043" s="49"/>
      <c r="BS1043" s="9"/>
    </row>
    <row r="1044" spans="1:71">
      <c r="A1044" s="18"/>
      <c r="B1044" s="28"/>
      <c r="C1044" s="28"/>
      <c r="D1044" s="28"/>
      <c r="E1044" s="28"/>
      <c r="F1044" s="28"/>
      <c r="G1044" s="28"/>
      <c r="H1044" s="28"/>
      <c r="I1044" s="28"/>
      <c r="J1044" s="28"/>
      <c r="K1044" s="28"/>
      <c r="L1044" s="28"/>
      <c r="M1044" s="28"/>
      <c r="N1044" s="28"/>
      <c r="O1044" s="28"/>
      <c r="P1044" s="28"/>
      <c r="Q1044" s="28"/>
      <c r="R1044" s="28"/>
      <c r="S1044" s="28"/>
      <c r="T1044" s="28"/>
      <c r="U1044" s="28"/>
      <c r="V1044" s="28"/>
      <c r="W1044" s="28"/>
      <c r="X1044" s="28"/>
      <c r="Y1044" s="28"/>
      <c r="Z1044" s="28"/>
      <c r="AA1044" s="28"/>
      <c r="AB1044" s="28"/>
      <c r="AC1044" s="28"/>
      <c r="AD1044" s="28"/>
      <c r="AE1044" s="28"/>
      <c r="AF1044" s="28"/>
      <c r="AG1044" s="28"/>
      <c r="AH1044" s="28"/>
      <c r="AI1044" s="28"/>
      <c r="AJ1044" s="28"/>
      <c r="AK1044" s="28"/>
      <c r="AL1044" s="28"/>
      <c r="AM1044" s="60"/>
      <c r="AN1044" s="60"/>
      <c r="AO1044" s="61"/>
      <c r="AP1044" s="61"/>
      <c r="AQ1044" s="61"/>
      <c r="AR1044" s="61"/>
      <c r="AT1044" s="60"/>
      <c r="AU1044" s="61"/>
      <c r="AV1044" s="61"/>
      <c r="AX1044" s="60"/>
      <c r="AY1044" s="61"/>
      <c r="AZ1044" s="72"/>
      <c r="BB1044" s="61"/>
      <c r="BC1044" s="61"/>
      <c r="BD1044" s="61"/>
      <c r="BE1044" s="61"/>
      <c r="BF1044" s="61"/>
      <c r="BG1044" s="61"/>
      <c r="BI1044" s="60"/>
      <c r="BJ1044" s="61"/>
      <c r="BK1044" s="72"/>
      <c r="BL1044" s="49"/>
      <c r="BS1044" s="9"/>
    </row>
    <row r="1045" spans="1:71">
      <c r="A1045" s="18"/>
      <c r="B1045" s="28"/>
      <c r="C1045" s="28"/>
      <c r="D1045" s="28"/>
      <c r="E1045" s="28"/>
      <c r="F1045" s="28"/>
      <c r="G1045" s="28"/>
      <c r="H1045" s="28"/>
      <c r="I1045" s="28"/>
      <c r="J1045" s="28"/>
      <c r="K1045" s="28"/>
      <c r="L1045" s="28"/>
      <c r="M1045" s="28"/>
      <c r="N1045" s="28"/>
      <c r="O1045" s="28"/>
      <c r="P1045" s="28"/>
      <c r="Q1045" s="28"/>
      <c r="R1045" s="28"/>
      <c r="S1045" s="28"/>
      <c r="T1045" s="28"/>
      <c r="U1045" s="28"/>
      <c r="V1045" s="28"/>
      <c r="W1045" s="28"/>
      <c r="X1045" s="28"/>
      <c r="Y1045" s="28"/>
      <c r="Z1045" s="28"/>
      <c r="AA1045" s="28"/>
      <c r="AB1045" s="28"/>
      <c r="AC1045" s="28"/>
      <c r="AD1045" s="28"/>
      <c r="AE1045" s="28"/>
      <c r="AF1045" s="28"/>
      <c r="AG1045" s="28"/>
      <c r="AH1045" s="28"/>
      <c r="AI1045" s="28"/>
      <c r="AJ1045" s="28"/>
      <c r="AK1045" s="28"/>
      <c r="AL1045" s="28"/>
      <c r="AM1045" s="60"/>
      <c r="AN1045" s="60"/>
      <c r="AO1045" s="61"/>
      <c r="AP1045" s="61"/>
      <c r="AQ1045" s="61"/>
      <c r="AR1045" s="61"/>
      <c r="AT1045" s="60"/>
      <c r="AU1045" s="61"/>
      <c r="AV1045" s="61"/>
      <c r="AX1045" s="60"/>
      <c r="AY1045" s="61"/>
      <c r="AZ1045" s="72"/>
      <c r="BB1045" s="61"/>
      <c r="BC1045" s="61"/>
      <c r="BD1045" s="61"/>
      <c r="BE1045" s="61"/>
      <c r="BF1045" s="61"/>
      <c r="BG1045" s="61"/>
      <c r="BI1045" s="60"/>
      <c r="BJ1045" s="61"/>
      <c r="BK1045" s="72"/>
      <c r="BL1045" s="49"/>
      <c r="BS1045" s="9"/>
    </row>
    <row r="1046" spans="1:71">
      <c r="A1046" s="18"/>
      <c r="B1046" s="28"/>
      <c r="C1046" s="28"/>
      <c r="D1046" s="28"/>
      <c r="E1046" s="28"/>
      <c r="F1046" s="28"/>
      <c r="G1046" s="28"/>
      <c r="H1046" s="28"/>
      <c r="I1046" s="28"/>
      <c r="J1046" s="28"/>
      <c r="K1046" s="28"/>
      <c r="L1046" s="28"/>
      <c r="M1046" s="28"/>
      <c r="N1046" s="28"/>
      <c r="O1046" s="28"/>
      <c r="P1046" s="28"/>
      <c r="Q1046" s="28"/>
      <c r="R1046" s="28"/>
      <c r="S1046" s="28"/>
      <c r="T1046" s="28"/>
      <c r="U1046" s="28"/>
      <c r="V1046" s="28"/>
      <c r="W1046" s="28"/>
      <c r="X1046" s="28"/>
      <c r="Y1046" s="28"/>
      <c r="Z1046" s="28"/>
      <c r="AA1046" s="28"/>
      <c r="AB1046" s="28"/>
      <c r="AC1046" s="28"/>
      <c r="AD1046" s="28"/>
      <c r="AE1046" s="28"/>
      <c r="AF1046" s="28"/>
      <c r="AG1046" s="28"/>
      <c r="AH1046" s="28"/>
      <c r="AI1046" s="28"/>
      <c r="AJ1046" s="28"/>
      <c r="AK1046" s="28"/>
      <c r="AL1046" s="28"/>
      <c r="AM1046" s="60"/>
      <c r="AN1046" s="60"/>
      <c r="AO1046" s="61"/>
      <c r="AP1046" s="61"/>
      <c r="AQ1046" s="61"/>
      <c r="AR1046" s="61"/>
      <c r="AT1046" s="60"/>
      <c r="AU1046" s="61"/>
      <c r="AV1046" s="61"/>
      <c r="AX1046" s="60"/>
      <c r="AY1046" s="61"/>
      <c r="AZ1046" s="72"/>
      <c r="BB1046" s="61"/>
      <c r="BC1046" s="61"/>
      <c r="BD1046" s="61"/>
      <c r="BE1046" s="61"/>
      <c r="BF1046" s="61"/>
      <c r="BG1046" s="61"/>
      <c r="BI1046" s="60"/>
      <c r="BJ1046" s="61"/>
      <c r="BK1046" s="72"/>
      <c r="BL1046" s="49"/>
      <c r="BS1046" s="9"/>
    </row>
    <row r="1047" spans="1:71">
      <c r="A1047" s="18"/>
      <c r="B1047" s="28"/>
      <c r="C1047" s="28"/>
      <c r="D1047" s="28"/>
      <c r="E1047" s="28"/>
      <c r="F1047" s="28"/>
      <c r="G1047" s="28"/>
      <c r="H1047" s="28"/>
      <c r="I1047" s="28"/>
      <c r="J1047" s="28"/>
      <c r="K1047" s="28"/>
      <c r="L1047" s="28"/>
      <c r="M1047" s="28"/>
      <c r="N1047" s="28"/>
      <c r="O1047" s="28"/>
      <c r="P1047" s="28"/>
      <c r="Q1047" s="28"/>
      <c r="R1047" s="28"/>
      <c r="S1047" s="28"/>
      <c r="T1047" s="28"/>
      <c r="U1047" s="28"/>
      <c r="V1047" s="28"/>
      <c r="W1047" s="28"/>
      <c r="X1047" s="28"/>
      <c r="Y1047" s="28"/>
      <c r="Z1047" s="28"/>
      <c r="AA1047" s="28"/>
      <c r="AB1047" s="28"/>
      <c r="AC1047" s="28"/>
      <c r="AD1047" s="28"/>
      <c r="AE1047" s="28"/>
      <c r="AF1047" s="28"/>
      <c r="AG1047" s="28"/>
      <c r="AH1047" s="28"/>
      <c r="AI1047" s="28"/>
      <c r="AJ1047" s="28"/>
      <c r="AK1047" s="28"/>
      <c r="AL1047" s="28"/>
      <c r="AM1047" s="60"/>
      <c r="AN1047" s="60"/>
      <c r="AO1047" s="61"/>
      <c r="AP1047" s="61"/>
      <c r="AQ1047" s="61"/>
      <c r="AR1047" s="61"/>
      <c r="AT1047" s="60"/>
      <c r="AU1047" s="61"/>
      <c r="AV1047" s="61"/>
      <c r="AX1047" s="60"/>
      <c r="AY1047" s="61"/>
      <c r="AZ1047" s="72"/>
      <c r="BB1047" s="61"/>
      <c r="BC1047" s="61"/>
      <c r="BD1047" s="61"/>
      <c r="BE1047" s="61"/>
      <c r="BF1047" s="61"/>
      <c r="BG1047" s="61"/>
      <c r="BI1047" s="60"/>
      <c r="BJ1047" s="61"/>
      <c r="BK1047" s="72"/>
      <c r="BL1047" s="49"/>
      <c r="BS1047" s="9"/>
    </row>
    <row r="1048" spans="1:71">
      <c r="A1048" s="18"/>
      <c r="B1048" s="28"/>
      <c r="C1048" s="28"/>
      <c r="D1048" s="28"/>
      <c r="E1048" s="28"/>
      <c r="F1048" s="28"/>
      <c r="G1048" s="28"/>
      <c r="H1048" s="28"/>
      <c r="I1048" s="28"/>
      <c r="J1048" s="28"/>
      <c r="K1048" s="28"/>
      <c r="L1048" s="28"/>
      <c r="M1048" s="28"/>
      <c r="N1048" s="28"/>
      <c r="O1048" s="28"/>
      <c r="P1048" s="28"/>
      <c r="Q1048" s="28"/>
      <c r="R1048" s="28"/>
      <c r="S1048" s="28"/>
      <c r="T1048" s="28"/>
      <c r="U1048" s="28"/>
      <c r="V1048" s="28"/>
      <c r="W1048" s="28"/>
      <c r="X1048" s="28"/>
      <c r="Y1048" s="28"/>
      <c r="Z1048" s="28"/>
      <c r="AA1048" s="28"/>
      <c r="AB1048" s="28"/>
      <c r="AC1048" s="28"/>
      <c r="AD1048" s="28"/>
      <c r="AE1048" s="28"/>
      <c r="AF1048" s="28"/>
      <c r="AG1048" s="28"/>
      <c r="AH1048" s="28"/>
      <c r="AI1048" s="28"/>
      <c r="AJ1048" s="28"/>
      <c r="AK1048" s="28"/>
      <c r="AL1048" s="28"/>
      <c r="AM1048" s="60"/>
      <c r="AN1048" s="60"/>
      <c r="AO1048" s="61"/>
      <c r="AP1048" s="61"/>
      <c r="AQ1048" s="61"/>
      <c r="AR1048" s="61"/>
      <c r="AT1048" s="60"/>
      <c r="AU1048" s="61"/>
      <c r="AV1048" s="61"/>
      <c r="AX1048" s="60"/>
      <c r="AY1048" s="61"/>
      <c r="AZ1048" s="72"/>
      <c r="BB1048" s="61"/>
      <c r="BC1048" s="61"/>
      <c r="BD1048" s="61"/>
      <c r="BE1048" s="61"/>
      <c r="BF1048" s="61"/>
      <c r="BG1048" s="61"/>
      <c r="BI1048" s="60"/>
      <c r="BJ1048" s="61"/>
      <c r="BK1048" s="72"/>
      <c r="BL1048" s="49"/>
      <c r="BS1048" s="9"/>
    </row>
    <row r="1049" spans="1:71">
      <c r="A1049" s="18"/>
      <c r="B1049" s="28"/>
      <c r="C1049" s="28"/>
      <c r="D1049" s="28"/>
      <c r="E1049" s="28"/>
      <c r="F1049" s="28"/>
      <c r="G1049" s="28"/>
      <c r="H1049" s="28"/>
      <c r="I1049" s="28"/>
      <c r="J1049" s="28"/>
      <c r="K1049" s="28"/>
      <c r="L1049" s="28"/>
      <c r="M1049" s="28"/>
      <c r="N1049" s="28"/>
      <c r="O1049" s="28"/>
      <c r="P1049" s="28"/>
      <c r="Q1049" s="28"/>
      <c r="R1049" s="28"/>
      <c r="S1049" s="28"/>
      <c r="T1049" s="28"/>
      <c r="U1049" s="28"/>
      <c r="V1049" s="28"/>
      <c r="W1049" s="28"/>
      <c r="X1049" s="28"/>
      <c r="Y1049" s="28"/>
      <c r="Z1049" s="28"/>
      <c r="AA1049" s="28"/>
      <c r="AB1049" s="28"/>
      <c r="AC1049" s="28"/>
      <c r="AD1049" s="28"/>
      <c r="AE1049" s="28"/>
      <c r="AF1049" s="28"/>
      <c r="AG1049" s="28"/>
      <c r="AH1049" s="28"/>
      <c r="AI1049" s="28"/>
      <c r="AJ1049" s="28"/>
      <c r="AK1049" s="28"/>
      <c r="AL1049" s="28"/>
      <c r="AM1049" s="60"/>
      <c r="AN1049" s="60"/>
      <c r="AO1049" s="61"/>
      <c r="AP1049" s="61"/>
      <c r="AQ1049" s="61"/>
      <c r="AR1049" s="61"/>
      <c r="AT1049" s="60"/>
      <c r="AU1049" s="61"/>
      <c r="AV1049" s="61"/>
      <c r="AX1049" s="60"/>
      <c r="AY1049" s="61"/>
      <c r="AZ1049" s="72"/>
      <c r="BB1049" s="61"/>
      <c r="BC1049" s="61"/>
      <c r="BD1049" s="61"/>
      <c r="BE1049" s="61"/>
      <c r="BF1049" s="61"/>
      <c r="BG1049" s="61"/>
      <c r="BI1049" s="60"/>
      <c r="BJ1049" s="61"/>
      <c r="BK1049" s="72"/>
      <c r="BL1049" s="49"/>
      <c r="BS1049" s="9"/>
    </row>
    <row r="1050" spans="1:71">
      <c r="A1050" s="18"/>
      <c r="B1050" s="28"/>
      <c r="C1050" s="28"/>
      <c r="D1050" s="28"/>
      <c r="E1050" s="28"/>
      <c r="F1050" s="28"/>
      <c r="G1050" s="28"/>
      <c r="H1050" s="28"/>
      <c r="I1050" s="28"/>
      <c r="J1050" s="28"/>
      <c r="K1050" s="28"/>
      <c r="L1050" s="28"/>
      <c r="M1050" s="28"/>
      <c r="N1050" s="28"/>
      <c r="O1050" s="28"/>
      <c r="P1050" s="28"/>
      <c r="Q1050" s="28"/>
      <c r="R1050" s="28"/>
      <c r="S1050" s="28"/>
      <c r="T1050" s="28"/>
      <c r="U1050" s="28"/>
      <c r="V1050" s="28"/>
      <c r="W1050" s="28"/>
      <c r="X1050" s="28"/>
      <c r="Y1050" s="28"/>
      <c r="Z1050" s="28"/>
      <c r="AA1050" s="28"/>
      <c r="AB1050" s="28"/>
      <c r="AC1050" s="28"/>
      <c r="AD1050" s="28"/>
      <c r="AE1050" s="28"/>
      <c r="AF1050" s="28"/>
      <c r="AG1050" s="28"/>
      <c r="AH1050" s="28"/>
      <c r="AI1050" s="28"/>
      <c r="AJ1050" s="28"/>
      <c r="AK1050" s="28"/>
      <c r="AL1050" s="28"/>
      <c r="AM1050" s="60"/>
      <c r="AN1050" s="60"/>
      <c r="AO1050" s="61"/>
      <c r="AP1050" s="61"/>
      <c r="AQ1050" s="61"/>
      <c r="AR1050" s="61"/>
      <c r="AT1050" s="60"/>
      <c r="AU1050" s="61"/>
      <c r="AV1050" s="61"/>
      <c r="AX1050" s="60"/>
      <c r="AY1050" s="61"/>
      <c r="AZ1050" s="72"/>
      <c r="BB1050" s="61"/>
      <c r="BC1050" s="61"/>
      <c r="BD1050" s="61"/>
      <c r="BE1050" s="61"/>
      <c r="BF1050" s="61"/>
      <c r="BG1050" s="61"/>
      <c r="BI1050" s="60"/>
      <c r="BJ1050" s="61"/>
      <c r="BK1050" s="72"/>
      <c r="BL1050" s="49"/>
      <c r="BS1050" s="9"/>
    </row>
    <row r="1051" spans="1:71">
      <c r="A1051" s="18"/>
      <c r="B1051" s="28"/>
      <c r="C1051" s="28"/>
      <c r="D1051" s="28"/>
      <c r="E1051" s="28"/>
      <c r="F1051" s="28"/>
      <c r="G1051" s="28"/>
      <c r="H1051" s="28"/>
      <c r="I1051" s="28"/>
      <c r="J1051" s="28"/>
      <c r="K1051" s="28"/>
      <c r="L1051" s="28"/>
      <c r="M1051" s="28"/>
      <c r="N1051" s="28"/>
      <c r="O1051" s="28"/>
      <c r="P1051" s="28"/>
      <c r="Q1051" s="28"/>
      <c r="R1051" s="28"/>
      <c r="S1051" s="28"/>
      <c r="T1051" s="28"/>
      <c r="U1051" s="28"/>
      <c r="V1051" s="28"/>
      <c r="W1051" s="28"/>
      <c r="X1051" s="28"/>
      <c r="Y1051" s="28"/>
      <c r="Z1051" s="28"/>
      <c r="AA1051" s="28"/>
      <c r="AB1051" s="28"/>
      <c r="AC1051" s="28"/>
      <c r="AD1051" s="28"/>
      <c r="AE1051" s="28"/>
      <c r="AF1051" s="28"/>
      <c r="AG1051" s="28"/>
      <c r="AH1051" s="28"/>
      <c r="AI1051" s="28"/>
      <c r="AJ1051" s="28"/>
      <c r="AK1051" s="28"/>
      <c r="AL1051" s="28"/>
      <c r="AM1051" s="60"/>
      <c r="AN1051" s="60"/>
      <c r="AO1051" s="61"/>
      <c r="AP1051" s="61"/>
      <c r="AQ1051" s="61"/>
      <c r="AR1051" s="61"/>
      <c r="AT1051" s="60"/>
      <c r="AU1051" s="61"/>
      <c r="AV1051" s="61"/>
      <c r="AX1051" s="60"/>
      <c r="AY1051" s="61"/>
      <c r="AZ1051" s="72"/>
      <c r="BB1051" s="61"/>
      <c r="BC1051" s="61"/>
      <c r="BD1051" s="61"/>
      <c r="BE1051" s="61"/>
      <c r="BF1051" s="61"/>
      <c r="BG1051" s="61"/>
      <c r="BI1051" s="60"/>
      <c r="BJ1051" s="61"/>
      <c r="BK1051" s="72"/>
      <c r="BL1051" s="49"/>
      <c r="BS1051" s="9"/>
    </row>
    <row r="1052" spans="1:71">
      <c r="A1052" s="18"/>
      <c r="B1052" s="28"/>
      <c r="C1052" s="28"/>
      <c r="D1052" s="28"/>
      <c r="E1052" s="28"/>
      <c r="F1052" s="28"/>
      <c r="G1052" s="28"/>
      <c r="H1052" s="28"/>
      <c r="I1052" s="28"/>
      <c r="J1052" s="28"/>
      <c r="K1052" s="28"/>
      <c r="L1052" s="28"/>
      <c r="M1052" s="28"/>
      <c r="N1052" s="28"/>
      <c r="O1052" s="28"/>
      <c r="P1052" s="28"/>
      <c r="Q1052" s="28"/>
      <c r="R1052" s="28"/>
      <c r="S1052" s="28"/>
      <c r="T1052" s="28"/>
      <c r="U1052" s="28"/>
      <c r="V1052" s="28"/>
      <c r="W1052" s="28"/>
      <c r="X1052" s="28"/>
      <c r="Y1052" s="28"/>
      <c r="Z1052" s="28"/>
      <c r="AA1052" s="28"/>
      <c r="AB1052" s="28"/>
      <c r="AC1052" s="28"/>
      <c r="AD1052" s="28"/>
      <c r="AE1052" s="28"/>
      <c r="AF1052" s="28"/>
      <c r="AG1052" s="28"/>
      <c r="AH1052" s="28"/>
      <c r="AI1052" s="28"/>
      <c r="AJ1052" s="28"/>
      <c r="AK1052" s="28"/>
      <c r="AL1052" s="28"/>
      <c r="AM1052" s="60"/>
      <c r="AN1052" s="60"/>
      <c r="AO1052" s="61"/>
      <c r="AP1052" s="61"/>
      <c r="AQ1052" s="61"/>
      <c r="AR1052" s="61"/>
      <c r="AT1052" s="60"/>
      <c r="AU1052" s="61"/>
      <c r="AV1052" s="61"/>
      <c r="AX1052" s="60"/>
      <c r="AY1052" s="61"/>
      <c r="AZ1052" s="72"/>
      <c r="BB1052" s="61"/>
      <c r="BC1052" s="61"/>
      <c r="BD1052" s="61"/>
      <c r="BE1052" s="61"/>
      <c r="BF1052" s="61"/>
      <c r="BG1052" s="61"/>
      <c r="BI1052" s="60"/>
      <c r="BJ1052" s="61"/>
      <c r="BK1052" s="72"/>
      <c r="BL1052" s="49"/>
      <c r="BS1052" s="9"/>
    </row>
    <row r="1053" spans="1:71">
      <c r="A1053" s="18"/>
      <c r="B1053" s="28"/>
      <c r="C1053" s="28"/>
      <c r="D1053" s="28"/>
      <c r="E1053" s="28"/>
      <c r="F1053" s="28"/>
      <c r="G1053" s="28"/>
      <c r="H1053" s="28"/>
      <c r="I1053" s="28"/>
      <c r="J1053" s="28"/>
      <c r="K1053" s="28"/>
      <c r="L1053" s="28"/>
      <c r="M1053" s="28"/>
      <c r="N1053" s="28"/>
      <c r="O1053" s="28"/>
      <c r="P1053" s="28"/>
      <c r="Q1053" s="28"/>
      <c r="R1053" s="28"/>
      <c r="S1053" s="28"/>
      <c r="T1053" s="28"/>
      <c r="U1053" s="28"/>
      <c r="V1053" s="28"/>
      <c r="W1053" s="28"/>
      <c r="X1053" s="28"/>
      <c r="Y1053" s="28"/>
      <c r="Z1053" s="28"/>
      <c r="AA1053" s="28"/>
      <c r="AB1053" s="28"/>
      <c r="AC1053" s="28"/>
      <c r="AD1053" s="28"/>
      <c r="AE1053" s="28"/>
      <c r="AF1053" s="28"/>
      <c r="AG1053" s="28"/>
      <c r="AH1053" s="28"/>
      <c r="AI1053" s="28"/>
      <c r="AJ1053" s="28"/>
      <c r="AK1053" s="28"/>
      <c r="AL1053" s="28"/>
      <c r="AM1053" s="60"/>
      <c r="AN1053" s="60"/>
      <c r="AO1053" s="61"/>
      <c r="AP1053" s="61"/>
      <c r="AQ1053" s="61"/>
      <c r="AR1053" s="61"/>
      <c r="AT1053" s="60"/>
      <c r="AU1053" s="61"/>
      <c r="AV1053" s="61"/>
      <c r="AX1053" s="60"/>
      <c r="AY1053" s="61"/>
      <c r="AZ1053" s="72"/>
      <c r="BB1053" s="61"/>
      <c r="BC1053" s="61"/>
      <c r="BD1053" s="61"/>
      <c r="BE1053" s="61"/>
      <c r="BF1053" s="61"/>
      <c r="BG1053" s="61"/>
      <c r="BI1053" s="60"/>
      <c r="BJ1053" s="61"/>
      <c r="BK1053" s="72"/>
      <c r="BL1053" s="49"/>
      <c r="BS1053" s="9"/>
    </row>
    <row r="1054" spans="1:71">
      <c r="A1054" s="18"/>
      <c r="B1054" s="28"/>
      <c r="C1054" s="28"/>
      <c r="D1054" s="28"/>
      <c r="E1054" s="28"/>
      <c r="F1054" s="28"/>
      <c r="G1054" s="28"/>
      <c r="H1054" s="28"/>
      <c r="I1054" s="28"/>
      <c r="J1054" s="28"/>
      <c r="K1054" s="28"/>
      <c r="L1054" s="28"/>
      <c r="M1054" s="28"/>
      <c r="N1054" s="28"/>
      <c r="O1054" s="28"/>
      <c r="P1054" s="28"/>
      <c r="Q1054" s="28"/>
      <c r="R1054" s="28"/>
      <c r="S1054" s="28"/>
      <c r="T1054" s="28"/>
      <c r="U1054" s="28"/>
      <c r="V1054" s="28"/>
      <c r="W1054" s="28"/>
      <c r="X1054" s="28"/>
      <c r="Y1054" s="28"/>
      <c r="Z1054" s="28"/>
      <c r="AA1054" s="28"/>
      <c r="AB1054" s="28"/>
      <c r="AC1054" s="28"/>
      <c r="AD1054" s="28"/>
      <c r="AE1054" s="28"/>
      <c r="AF1054" s="28"/>
      <c r="AG1054" s="28"/>
      <c r="AH1054" s="28"/>
      <c r="AI1054" s="28"/>
      <c r="AJ1054" s="28"/>
      <c r="AK1054" s="28"/>
      <c r="AL1054" s="28"/>
      <c r="AM1054" s="60"/>
      <c r="AN1054" s="60"/>
      <c r="AO1054" s="61"/>
      <c r="AP1054" s="61"/>
      <c r="AQ1054" s="61"/>
      <c r="AR1054" s="61"/>
      <c r="AT1054" s="60"/>
      <c r="AU1054" s="61"/>
      <c r="AV1054" s="61"/>
      <c r="AX1054" s="60"/>
      <c r="AY1054" s="61"/>
      <c r="AZ1054" s="72"/>
      <c r="BB1054" s="61"/>
      <c r="BC1054" s="61"/>
      <c r="BD1054" s="61"/>
      <c r="BE1054" s="61"/>
      <c r="BF1054" s="61"/>
      <c r="BG1054" s="61"/>
      <c r="BI1054" s="60"/>
      <c r="BJ1054" s="61"/>
      <c r="BK1054" s="72"/>
      <c r="BL1054" s="49"/>
      <c r="BS1054" s="9"/>
    </row>
    <row r="1055" spans="1:71">
      <c r="A1055" s="18"/>
      <c r="B1055" s="28"/>
      <c r="C1055" s="28"/>
      <c r="D1055" s="28"/>
      <c r="E1055" s="28"/>
      <c r="F1055" s="28"/>
      <c r="G1055" s="28"/>
      <c r="H1055" s="28"/>
      <c r="I1055" s="28"/>
      <c r="J1055" s="28"/>
      <c r="K1055" s="28"/>
      <c r="L1055" s="28"/>
      <c r="M1055" s="28"/>
      <c r="N1055" s="28"/>
      <c r="O1055" s="28"/>
      <c r="P1055" s="28"/>
      <c r="Q1055" s="28"/>
      <c r="R1055" s="28"/>
      <c r="S1055" s="28"/>
      <c r="T1055" s="28"/>
      <c r="U1055" s="28"/>
      <c r="V1055" s="28"/>
      <c r="W1055" s="28"/>
      <c r="X1055" s="28"/>
      <c r="Y1055" s="28"/>
      <c r="Z1055" s="28"/>
      <c r="AA1055" s="28"/>
      <c r="AB1055" s="28"/>
      <c r="AC1055" s="28"/>
      <c r="AD1055" s="28"/>
      <c r="AE1055" s="28"/>
      <c r="AF1055" s="28"/>
      <c r="AG1055" s="28"/>
      <c r="AH1055" s="28"/>
      <c r="AI1055" s="28"/>
      <c r="AJ1055" s="28"/>
      <c r="AK1055" s="28"/>
      <c r="AL1055" s="28"/>
      <c r="AM1055" s="60"/>
      <c r="AN1055" s="60"/>
      <c r="AO1055" s="61"/>
      <c r="AP1055" s="61"/>
      <c r="AQ1055" s="61"/>
      <c r="AR1055" s="61"/>
      <c r="AT1055" s="60"/>
      <c r="AU1055" s="61"/>
      <c r="AV1055" s="61"/>
      <c r="AX1055" s="60"/>
      <c r="AY1055" s="61"/>
      <c r="AZ1055" s="72"/>
      <c r="BB1055" s="61"/>
      <c r="BC1055" s="61"/>
      <c r="BD1055" s="61"/>
      <c r="BE1055" s="61"/>
      <c r="BF1055" s="61"/>
      <c r="BG1055" s="61"/>
      <c r="BI1055" s="60"/>
      <c r="BJ1055" s="61"/>
      <c r="BK1055" s="72"/>
      <c r="BL1055" s="49"/>
      <c r="BS1055" s="9"/>
    </row>
    <row r="1056" spans="1:71">
      <c r="A1056" s="18"/>
      <c r="B1056" s="28"/>
      <c r="C1056" s="28"/>
      <c r="D1056" s="28"/>
      <c r="E1056" s="28"/>
      <c r="F1056" s="28"/>
      <c r="G1056" s="28"/>
      <c r="H1056" s="28"/>
      <c r="I1056" s="28"/>
      <c r="J1056" s="28"/>
      <c r="K1056" s="28"/>
      <c r="L1056" s="28"/>
      <c r="M1056" s="28"/>
      <c r="N1056" s="28"/>
      <c r="O1056" s="28"/>
      <c r="P1056" s="28"/>
      <c r="Q1056" s="28"/>
      <c r="R1056" s="28"/>
      <c r="S1056" s="28"/>
      <c r="T1056" s="28"/>
      <c r="U1056" s="28"/>
      <c r="V1056" s="28"/>
      <c r="W1056" s="28"/>
      <c r="X1056" s="28"/>
      <c r="Y1056" s="28"/>
      <c r="Z1056" s="28"/>
      <c r="AA1056" s="28"/>
      <c r="AB1056" s="28"/>
      <c r="AC1056" s="28"/>
      <c r="AD1056" s="28"/>
      <c r="AE1056" s="28"/>
      <c r="AF1056" s="28"/>
      <c r="AG1056" s="28"/>
      <c r="AH1056" s="28"/>
      <c r="AI1056" s="28"/>
      <c r="AJ1056" s="28"/>
      <c r="AK1056" s="28"/>
      <c r="AL1056" s="28"/>
      <c r="AM1056" s="60"/>
      <c r="AN1056" s="60"/>
      <c r="AO1056" s="61"/>
      <c r="AP1056" s="61"/>
      <c r="AQ1056" s="61"/>
      <c r="AR1056" s="61"/>
      <c r="AT1056" s="60"/>
      <c r="AU1056" s="61"/>
      <c r="AV1056" s="61"/>
      <c r="AX1056" s="60"/>
      <c r="AY1056" s="61"/>
      <c r="AZ1056" s="72"/>
      <c r="BB1056" s="61"/>
      <c r="BC1056" s="61"/>
      <c r="BD1056" s="61"/>
      <c r="BE1056" s="61"/>
      <c r="BF1056" s="61"/>
      <c r="BG1056" s="61"/>
      <c r="BI1056" s="60"/>
      <c r="BJ1056" s="61"/>
      <c r="BK1056" s="72"/>
      <c r="BL1056" s="49"/>
      <c r="BS1056" s="9"/>
    </row>
    <row r="1057" spans="1:71">
      <c r="A1057" s="18"/>
      <c r="B1057" s="28"/>
      <c r="C1057" s="28"/>
      <c r="D1057" s="28"/>
      <c r="E1057" s="28"/>
      <c r="F1057" s="28"/>
      <c r="G1057" s="28"/>
      <c r="H1057" s="28"/>
      <c r="I1057" s="28"/>
      <c r="J1057" s="28"/>
      <c r="K1057" s="28"/>
      <c r="L1057" s="28"/>
      <c r="M1057" s="28"/>
      <c r="N1057" s="28"/>
      <c r="O1057" s="28"/>
      <c r="P1057" s="28"/>
      <c r="Q1057" s="28"/>
      <c r="R1057" s="28"/>
      <c r="S1057" s="28"/>
      <c r="T1057" s="28"/>
      <c r="U1057" s="28"/>
      <c r="V1057" s="28"/>
      <c r="W1057" s="28"/>
      <c r="X1057" s="28"/>
      <c r="Y1057" s="28"/>
      <c r="Z1057" s="28"/>
      <c r="AA1057" s="28"/>
      <c r="AB1057" s="28"/>
      <c r="AC1057" s="28"/>
      <c r="AD1057" s="28"/>
      <c r="AE1057" s="28"/>
      <c r="AF1057" s="28"/>
      <c r="AG1057" s="28"/>
      <c r="AH1057" s="28"/>
      <c r="AI1057" s="28"/>
      <c r="AJ1057" s="28"/>
      <c r="AK1057" s="28"/>
      <c r="AL1057" s="28"/>
      <c r="AM1057" s="60"/>
      <c r="AN1057" s="60"/>
      <c r="AO1057" s="61"/>
      <c r="AP1057" s="61"/>
      <c r="AQ1057" s="61"/>
      <c r="AR1057" s="61"/>
      <c r="AT1057" s="60"/>
      <c r="AU1057" s="61"/>
      <c r="AV1057" s="61"/>
      <c r="AX1057" s="60"/>
      <c r="AY1057" s="61"/>
      <c r="AZ1057" s="72"/>
      <c r="BB1057" s="61"/>
      <c r="BC1057" s="61"/>
      <c r="BD1057" s="61"/>
      <c r="BE1057" s="61"/>
      <c r="BF1057" s="61"/>
      <c r="BG1057" s="61"/>
      <c r="BI1057" s="60"/>
      <c r="BJ1057" s="61"/>
      <c r="BK1057" s="72"/>
      <c r="BL1057" s="49"/>
      <c r="BS1057" s="9"/>
    </row>
    <row r="1058" spans="1:71">
      <c r="A1058" s="18"/>
      <c r="B1058" s="28"/>
      <c r="C1058" s="28"/>
      <c r="D1058" s="28"/>
      <c r="E1058" s="28"/>
      <c r="F1058" s="28"/>
      <c r="G1058" s="28"/>
      <c r="H1058" s="28"/>
      <c r="I1058" s="28"/>
      <c r="J1058" s="28"/>
      <c r="K1058" s="28"/>
      <c r="L1058" s="28"/>
      <c r="M1058" s="28"/>
      <c r="N1058" s="28"/>
      <c r="O1058" s="28"/>
      <c r="P1058" s="28"/>
      <c r="Q1058" s="28"/>
      <c r="R1058" s="28"/>
      <c r="S1058" s="28"/>
      <c r="T1058" s="28"/>
      <c r="U1058" s="28"/>
      <c r="V1058" s="28"/>
      <c r="W1058" s="28"/>
      <c r="X1058" s="28"/>
      <c r="Y1058" s="28"/>
      <c r="Z1058" s="28"/>
      <c r="AA1058" s="28"/>
      <c r="AB1058" s="28"/>
      <c r="AC1058" s="28"/>
      <c r="AD1058" s="28"/>
      <c r="AE1058" s="28"/>
      <c r="AF1058" s="28"/>
      <c r="AG1058" s="28"/>
      <c r="AH1058" s="28"/>
      <c r="AI1058" s="28"/>
      <c r="AJ1058" s="28"/>
      <c r="AK1058" s="28"/>
      <c r="AL1058" s="28"/>
      <c r="AM1058" s="60"/>
      <c r="AN1058" s="60"/>
      <c r="AO1058" s="61"/>
      <c r="AP1058" s="61"/>
      <c r="AQ1058" s="61"/>
      <c r="AR1058" s="61"/>
      <c r="AT1058" s="60"/>
      <c r="AU1058" s="61"/>
      <c r="AV1058" s="61"/>
      <c r="AX1058" s="60"/>
      <c r="AY1058" s="61"/>
      <c r="AZ1058" s="72"/>
      <c r="BB1058" s="61"/>
      <c r="BC1058" s="61"/>
      <c r="BD1058" s="61"/>
      <c r="BE1058" s="61"/>
      <c r="BF1058" s="61"/>
      <c r="BG1058" s="61"/>
      <c r="BI1058" s="60"/>
      <c r="BJ1058" s="61"/>
      <c r="BK1058" s="72"/>
      <c r="BL1058" s="49"/>
      <c r="BS1058" s="9"/>
    </row>
    <row r="1059" spans="1:71">
      <c r="A1059" s="18"/>
      <c r="B1059" s="28"/>
      <c r="C1059" s="28"/>
      <c r="D1059" s="28"/>
      <c r="E1059" s="28"/>
      <c r="F1059" s="28"/>
      <c r="G1059" s="28"/>
      <c r="H1059" s="28"/>
      <c r="I1059" s="28"/>
      <c r="J1059" s="28"/>
      <c r="K1059" s="28"/>
      <c r="L1059" s="28"/>
      <c r="M1059" s="28"/>
      <c r="N1059" s="28"/>
      <c r="O1059" s="28"/>
      <c r="P1059" s="28"/>
      <c r="Q1059" s="28"/>
      <c r="R1059" s="28"/>
      <c r="S1059" s="28"/>
      <c r="T1059" s="28"/>
      <c r="U1059" s="28"/>
      <c r="V1059" s="28"/>
      <c r="W1059" s="28"/>
      <c r="X1059" s="28"/>
      <c r="Y1059" s="28"/>
      <c r="Z1059" s="28"/>
      <c r="AA1059" s="28"/>
      <c r="AB1059" s="28"/>
      <c r="AC1059" s="28"/>
      <c r="AD1059" s="28"/>
      <c r="AE1059" s="28"/>
      <c r="AF1059" s="28"/>
      <c r="AG1059" s="28"/>
      <c r="AH1059" s="28"/>
      <c r="AI1059" s="28"/>
      <c r="AJ1059" s="28"/>
      <c r="AK1059" s="28"/>
      <c r="AL1059" s="28"/>
      <c r="AM1059" s="60"/>
      <c r="AN1059" s="60"/>
      <c r="AO1059" s="61"/>
      <c r="AP1059" s="61"/>
      <c r="AQ1059" s="61"/>
      <c r="AR1059" s="61"/>
      <c r="AT1059" s="60"/>
      <c r="AU1059" s="61"/>
      <c r="AV1059" s="61"/>
      <c r="AX1059" s="60"/>
      <c r="AY1059" s="61"/>
      <c r="AZ1059" s="72"/>
      <c r="BB1059" s="61"/>
      <c r="BC1059" s="61"/>
      <c r="BD1059" s="61"/>
      <c r="BE1059" s="61"/>
      <c r="BF1059" s="61"/>
      <c r="BG1059" s="61"/>
      <c r="BI1059" s="60"/>
      <c r="BJ1059" s="61"/>
      <c r="BK1059" s="72"/>
      <c r="BL1059" s="49"/>
      <c r="BS1059" s="9"/>
    </row>
    <row r="1060" spans="1:71">
      <c r="A1060" s="18"/>
      <c r="B1060" s="28"/>
      <c r="C1060" s="28"/>
      <c r="D1060" s="28"/>
      <c r="E1060" s="28"/>
      <c r="F1060" s="28"/>
      <c r="G1060" s="28"/>
      <c r="H1060" s="28"/>
      <c r="I1060" s="28"/>
      <c r="J1060" s="28"/>
      <c r="K1060" s="28"/>
      <c r="L1060" s="28"/>
      <c r="M1060" s="28"/>
      <c r="N1060" s="28"/>
      <c r="O1060" s="28"/>
      <c r="P1060" s="28"/>
      <c r="Q1060" s="28"/>
      <c r="R1060" s="28"/>
      <c r="S1060" s="28"/>
      <c r="T1060" s="28"/>
      <c r="U1060" s="28"/>
      <c r="V1060" s="28"/>
      <c r="W1060" s="28"/>
      <c r="X1060" s="28"/>
      <c r="Y1060" s="28"/>
      <c r="Z1060" s="28"/>
      <c r="AA1060" s="28"/>
      <c r="AB1060" s="28"/>
      <c r="AC1060" s="28"/>
      <c r="AD1060" s="28"/>
      <c r="AE1060" s="28"/>
      <c r="AF1060" s="28"/>
      <c r="AG1060" s="28"/>
      <c r="AH1060" s="28"/>
      <c r="AI1060" s="28"/>
      <c r="AJ1060" s="28"/>
      <c r="AK1060" s="28"/>
      <c r="AL1060" s="28"/>
      <c r="AM1060" s="60"/>
      <c r="AN1060" s="60"/>
      <c r="AO1060" s="61"/>
      <c r="AP1060" s="61"/>
      <c r="AQ1060" s="61"/>
      <c r="AR1060" s="61"/>
      <c r="AT1060" s="60"/>
      <c r="AU1060" s="61"/>
      <c r="AV1060" s="61"/>
      <c r="AX1060" s="60"/>
      <c r="AY1060" s="61"/>
      <c r="AZ1060" s="72"/>
      <c r="BB1060" s="61"/>
      <c r="BC1060" s="61"/>
      <c r="BD1060" s="61"/>
      <c r="BE1060" s="61"/>
      <c r="BF1060" s="61"/>
      <c r="BG1060" s="61"/>
      <c r="BI1060" s="60"/>
      <c r="BJ1060" s="61"/>
      <c r="BK1060" s="72"/>
      <c r="BL1060" s="49"/>
      <c r="BS1060" s="9"/>
    </row>
    <row r="1061" spans="1:71">
      <c r="A1061" s="18"/>
      <c r="B1061" s="28"/>
      <c r="C1061" s="28"/>
      <c r="D1061" s="28"/>
      <c r="E1061" s="28"/>
      <c r="F1061" s="28"/>
      <c r="G1061" s="28"/>
      <c r="H1061" s="28"/>
      <c r="I1061" s="28"/>
      <c r="J1061" s="28"/>
      <c r="K1061" s="28"/>
      <c r="L1061" s="28"/>
      <c r="M1061" s="28"/>
      <c r="N1061" s="28"/>
      <c r="O1061" s="28"/>
      <c r="P1061" s="28"/>
      <c r="Q1061" s="28"/>
      <c r="R1061" s="28"/>
      <c r="S1061" s="28"/>
      <c r="T1061" s="28"/>
      <c r="U1061" s="28"/>
      <c r="V1061" s="28"/>
      <c r="W1061" s="28"/>
      <c r="X1061" s="28"/>
      <c r="Y1061" s="28"/>
      <c r="Z1061" s="28"/>
      <c r="AA1061" s="28"/>
      <c r="AB1061" s="28"/>
      <c r="AC1061" s="28"/>
      <c r="AD1061" s="28"/>
      <c r="AE1061" s="28"/>
      <c r="AF1061" s="28"/>
      <c r="AG1061" s="28"/>
      <c r="AH1061" s="28"/>
      <c r="AI1061" s="28"/>
      <c r="AJ1061" s="28"/>
      <c r="AK1061" s="28"/>
      <c r="AL1061" s="28"/>
      <c r="AM1061" s="60"/>
      <c r="AN1061" s="60"/>
      <c r="AO1061" s="61"/>
      <c r="AP1061" s="61"/>
      <c r="AQ1061" s="61"/>
      <c r="AR1061" s="61"/>
      <c r="AT1061" s="60"/>
      <c r="AU1061" s="61"/>
      <c r="AV1061" s="61"/>
      <c r="AX1061" s="60"/>
      <c r="AY1061" s="61"/>
      <c r="AZ1061" s="72"/>
      <c r="BB1061" s="61"/>
      <c r="BC1061" s="61"/>
      <c r="BD1061" s="61"/>
      <c r="BE1061" s="61"/>
      <c r="BF1061" s="61"/>
      <c r="BG1061" s="61"/>
      <c r="BI1061" s="60"/>
      <c r="BJ1061" s="61"/>
      <c r="BK1061" s="72"/>
      <c r="BL1061" s="49"/>
      <c r="BS1061" s="9"/>
    </row>
    <row r="1062" spans="1:71">
      <c r="A1062" s="18"/>
      <c r="B1062" s="28"/>
      <c r="C1062" s="28"/>
      <c r="D1062" s="28"/>
      <c r="E1062" s="28"/>
      <c r="F1062" s="28"/>
      <c r="G1062" s="28"/>
      <c r="H1062" s="28"/>
      <c r="I1062" s="28"/>
      <c r="J1062" s="28"/>
      <c r="K1062" s="28"/>
      <c r="L1062" s="28"/>
      <c r="M1062" s="28"/>
      <c r="N1062" s="28"/>
      <c r="O1062" s="28"/>
      <c r="P1062" s="28"/>
      <c r="Q1062" s="28"/>
      <c r="R1062" s="28"/>
      <c r="S1062" s="28"/>
      <c r="T1062" s="28"/>
      <c r="U1062" s="28"/>
      <c r="V1062" s="28"/>
      <c r="W1062" s="28"/>
      <c r="X1062" s="28"/>
      <c r="Y1062" s="28"/>
      <c r="Z1062" s="28"/>
      <c r="AA1062" s="28"/>
      <c r="AB1062" s="28"/>
      <c r="AC1062" s="28"/>
      <c r="AD1062" s="28"/>
      <c r="AE1062" s="28"/>
      <c r="AF1062" s="28"/>
      <c r="AG1062" s="28"/>
      <c r="AH1062" s="28"/>
      <c r="AI1062" s="28"/>
      <c r="AJ1062" s="28"/>
      <c r="AK1062" s="28"/>
      <c r="AL1062" s="28"/>
      <c r="AM1062" s="60"/>
      <c r="AN1062" s="60"/>
      <c r="AO1062" s="61"/>
      <c r="AP1062" s="61"/>
      <c r="AQ1062" s="61"/>
      <c r="AR1062" s="61"/>
      <c r="AT1062" s="60"/>
      <c r="AU1062" s="61"/>
      <c r="AV1062" s="61"/>
      <c r="AX1062" s="60"/>
      <c r="AY1062" s="61"/>
      <c r="AZ1062" s="72"/>
      <c r="BB1062" s="61"/>
      <c r="BC1062" s="61"/>
      <c r="BD1062" s="61"/>
      <c r="BE1062" s="61"/>
      <c r="BF1062" s="61"/>
      <c r="BG1062" s="61"/>
      <c r="BI1062" s="60"/>
      <c r="BJ1062" s="61"/>
      <c r="BK1062" s="72"/>
      <c r="BL1062" s="49"/>
      <c r="BS1062" s="9"/>
    </row>
    <row r="1063" spans="1:71">
      <c r="A1063" s="18"/>
      <c r="B1063" s="28"/>
      <c r="C1063" s="28"/>
      <c r="D1063" s="28"/>
      <c r="E1063" s="28"/>
      <c r="F1063" s="28"/>
      <c r="G1063" s="28"/>
      <c r="H1063" s="28"/>
      <c r="I1063" s="28"/>
      <c r="J1063" s="28"/>
      <c r="K1063" s="28"/>
      <c r="L1063" s="28"/>
      <c r="M1063" s="28"/>
      <c r="N1063" s="28"/>
      <c r="O1063" s="28"/>
      <c r="P1063" s="28"/>
      <c r="Q1063" s="28"/>
      <c r="R1063" s="28"/>
      <c r="S1063" s="28"/>
      <c r="T1063" s="28"/>
      <c r="U1063" s="28"/>
      <c r="V1063" s="28"/>
      <c r="W1063" s="28"/>
      <c r="X1063" s="28"/>
      <c r="Y1063" s="28"/>
      <c r="Z1063" s="28"/>
      <c r="AA1063" s="28"/>
      <c r="AB1063" s="28"/>
      <c r="AC1063" s="28"/>
      <c r="AD1063" s="28"/>
      <c r="AE1063" s="28"/>
      <c r="AF1063" s="28"/>
      <c r="AG1063" s="28"/>
      <c r="AH1063" s="28"/>
      <c r="AI1063" s="28"/>
      <c r="AJ1063" s="28"/>
      <c r="AK1063" s="28"/>
      <c r="AL1063" s="28"/>
      <c r="AM1063" s="60"/>
      <c r="AN1063" s="60"/>
      <c r="AO1063" s="61"/>
      <c r="AP1063" s="61"/>
      <c r="AQ1063" s="61"/>
      <c r="AR1063" s="61"/>
      <c r="AT1063" s="60"/>
      <c r="AU1063" s="61"/>
      <c r="AV1063" s="61"/>
      <c r="AX1063" s="60"/>
      <c r="AY1063" s="61"/>
      <c r="AZ1063" s="72"/>
      <c r="BB1063" s="61"/>
      <c r="BC1063" s="61"/>
      <c r="BD1063" s="61"/>
      <c r="BE1063" s="61"/>
      <c r="BF1063" s="61"/>
      <c r="BG1063" s="61"/>
      <c r="BI1063" s="60"/>
      <c r="BJ1063" s="61"/>
      <c r="BK1063" s="72"/>
      <c r="BL1063" s="49"/>
      <c r="BS1063" s="9"/>
    </row>
    <row r="1064" spans="1:71">
      <c r="A1064" s="18"/>
      <c r="B1064" s="28"/>
      <c r="C1064" s="28"/>
      <c r="D1064" s="28"/>
      <c r="E1064" s="28"/>
      <c r="F1064" s="28"/>
      <c r="G1064" s="28"/>
      <c r="H1064" s="28"/>
      <c r="I1064" s="28"/>
      <c r="J1064" s="28"/>
      <c r="K1064" s="28"/>
      <c r="L1064" s="28"/>
      <c r="M1064" s="28"/>
      <c r="N1064" s="28"/>
      <c r="O1064" s="28"/>
      <c r="P1064" s="28"/>
      <c r="Q1064" s="28"/>
      <c r="R1064" s="28"/>
      <c r="S1064" s="28"/>
      <c r="T1064" s="28"/>
      <c r="U1064" s="28"/>
      <c r="V1064" s="28"/>
      <c r="W1064" s="28"/>
      <c r="X1064" s="28"/>
      <c r="Y1064" s="28"/>
      <c r="Z1064" s="28"/>
      <c r="AA1064" s="28"/>
      <c r="AB1064" s="28"/>
      <c r="AC1064" s="28"/>
      <c r="AD1064" s="28"/>
      <c r="AE1064" s="28"/>
      <c r="AF1064" s="28"/>
      <c r="AG1064" s="28"/>
      <c r="AH1064" s="28"/>
      <c r="AI1064" s="28"/>
      <c r="AJ1064" s="28"/>
      <c r="AK1064" s="28"/>
      <c r="AL1064" s="28"/>
      <c r="AM1064" s="60"/>
      <c r="AN1064" s="60"/>
      <c r="AO1064" s="61"/>
      <c r="AP1064" s="61"/>
      <c r="AQ1064" s="61"/>
      <c r="AR1064" s="61"/>
      <c r="AT1064" s="60"/>
      <c r="AU1064" s="61"/>
      <c r="AV1064" s="61"/>
      <c r="AX1064" s="60"/>
      <c r="AY1064" s="61"/>
      <c r="AZ1064" s="72"/>
      <c r="BB1064" s="61"/>
      <c r="BC1064" s="61"/>
      <c r="BD1064" s="61"/>
      <c r="BE1064" s="61"/>
      <c r="BF1064" s="61"/>
      <c r="BG1064" s="61"/>
      <c r="BI1064" s="60"/>
      <c r="BJ1064" s="61"/>
      <c r="BK1064" s="72"/>
      <c r="BL1064" s="49"/>
      <c r="BS1064" s="9"/>
    </row>
    <row r="1065" spans="1:71">
      <c r="A1065" s="18"/>
      <c r="B1065" s="28"/>
      <c r="C1065" s="28"/>
      <c r="D1065" s="28"/>
      <c r="E1065" s="28"/>
      <c r="F1065" s="28"/>
      <c r="G1065" s="28"/>
      <c r="H1065" s="28"/>
      <c r="I1065" s="28"/>
      <c r="J1065" s="28"/>
      <c r="K1065" s="28"/>
      <c r="L1065" s="28"/>
      <c r="M1065" s="28"/>
      <c r="N1065" s="28"/>
      <c r="O1065" s="28"/>
      <c r="P1065" s="28"/>
      <c r="Q1065" s="28"/>
      <c r="R1065" s="28"/>
      <c r="S1065" s="28"/>
      <c r="T1065" s="28"/>
      <c r="U1065" s="28"/>
      <c r="V1065" s="28"/>
      <c r="W1065" s="28"/>
      <c r="X1065" s="28"/>
      <c r="Y1065" s="28"/>
      <c r="Z1065" s="28"/>
      <c r="AA1065" s="28"/>
      <c r="AB1065" s="28"/>
      <c r="AC1065" s="28"/>
      <c r="AD1065" s="28"/>
      <c r="AE1065" s="28"/>
      <c r="AF1065" s="28"/>
      <c r="AG1065" s="28"/>
      <c r="AH1065" s="28"/>
      <c r="AI1065" s="28"/>
      <c r="AJ1065" s="28"/>
      <c r="AK1065" s="28"/>
      <c r="AL1065" s="28"/>
      <c r="AM1065" s="60"/>
      <c r="AN1065" s="60"/>
      <c r="AO1065" s="61"/>
      <c r="AP1065" s="61"/>
      <c r="AQ1065" s="61"/>
      <c r="AR1065" s="61"/>
      <c r="AT1065" s="60"/>
      <c r="AU1065" s="61"/>
      <c r="AV1065" s="61"/>
      <c r="AX1065" s="60"/>
      <c r="AY1065" s="61"/>
      <c r="AZ1065" s="72"/>
      <c r="BB1065" s="61"/>
      <c r="BC1065" s="61"/>
      <c r="BD1065" s="61"/>
      <c r="BE1065" s="61"/>
      <c r="BF1065" s="61"/>
      <c r="BG1065" s="61"/>
      <c r="BI1065" s="60"/>
      <c r="BJ1065" s="61"/>
      <c r="BK1065" s="72"/>
      <c r="BL1065" s="49"/>
      <c r="BS1065" s="9"/>
    </row>
    <row r="1066" spans="1:71">
      <c r="A1066" s="18"/>
      <c r="B1066" s="28"/>
      <c r="C1066" s="28"/>
      <c r="D1066" s="28"/>
      <c r="E1066" s="28"/>
      <c r="F1066" s="28"/>
      <c r="G1066" s="28"/>
      <c r="H1066" s="28"/>
      <c r="I1066" s="28"/>
      <c r="J1066" s="28"/>
      <c r="K1066" s="28"/>
      <c r="L1066" s="28"/>
      <c r="M1066" s="28"/>
      <c r="N1066" s="28"/>
      <c r="O1066" s="28"/>
      <c r="P1066" s="28"/>
      <c r="Q1066" s="28"/>
      <c r="R1066" s="28"/>
      <c r="S1066" s="28"/>
      <c r="T1066" s="28"/>
      <c r="U1066" s="28"/>
      <c r="V1066" s="28"/>
      <c r="W1066" s="28"/>
      <c r="X1066" s="28"/>
      <c r="Y1066" s="28"/>
      <c r="Z1066" s="28"/>
      <c r="AA1066" s="28"/>
      <c r="AB1066" s="28"/>
      <c r="AC1066" s="28"/>
      <c r="AD1066" s="28"/>
      <c r="AE1066" s="28"/>
      <c r="AF1066" s="28"/>
      <c r="AG1066" s="28"/>
      <c r="AH1066" s="28"/>
      <c r="AI1066" s="28"/>
      <c r="AJ1066" s="28"/>
      <c r="AK1066" s="28"/>
      <c r="AL1066" s="28"/>
      <c r="AM1066" s="60"/>
      <c r="AN1066" s="60"/>
      <c r="AO1066" s="61"/>
      <c r="AP1066" s="61"/>
      <c r="AQ1066" s="61"/>
      <c r="AR1066" s="61"/>
      <c r="AT1066" s="60"/>
      <c r="AU1066" s="61"/>
      <c r="AV1066" s="61"/>
      <c r="AX1066" s="60"/>
      <c r="AY1066" s="61"/>
      <c r="AZ1066" s="72"/>
      <c r="BB1066" s="61"/>
      <c r="BC1066" s="61"/>
      <c r="BD1066" s="61"/>
      <c r="BE1066" s="61"/>
      <c r="BF1066" s="61"/>
      <c r="BG1066" s="61"/>
      <c r="BI1066" s="60"/>
      <c r="BJ1066" s="61"/>
      <c r="BK1066" s="72"/>
      <c r="BL1066" s="49"/>
      <c r="BS1066" s="9"/>
    </row>
    <row r="1067" spans="1:71">
      <c r="A1067" s="18"/>
      <c r="B1067" s="28"/>
      <c r="C1067" s="28"/>
      <c r="D1067" s="28"/>
      <c r="E1067" s="28"/>
      <c r="F1067" s="28"/>
      <c r="G1067" s="28"/>
      <c r="H1067" s="28"/>
      <c r="I1067" s="28"/>
      <c r="J1067" s="28"/>
      <c r="K1067" s="28"/>
      <c r="L1067" s="28"/>
      <c r="M1067" s="28"/>
      <c r="N1067" s="28"/>
      <c r="O1067" s="28"/>
      <c r="P1067" s="28"/>
      <c r="Q1067" s="28"/>
      <c r="R1067" s="28"/>
      <c r="S1067" s="28"/>
      <c r="T1067" s="28"/>
      <c r="U1067" s="28"/>
      <c r="V1067" s="28"/>
      <c r="W1067" s="28"/>
      <c r="X1067" s="28"/>
      <c r="Y1067" s="28"/>
      <c r="Z1067" s="28"/>
      <c r="AA1067" s="28"/>
      <c r="AB1067" s="28"/>
      <c r="AC1067" s="28"/>
      <c r="AD1067" s="28"/>
      <c r="AE1067" s="28"/>
      <c r="AF1067" s="28"/>
      <c r="AG1067" s="28"/>
      <c r="AH1067" s="28"/>
      <c r="AI1067" s="28"/>
      <c r="AJ1067" s="28"/>
      <c r="AK1067" s="28"/>
      <c r="AL1067" s="28"/>
      <c r="AM1067" s="60"/>
      <c r="AN1067" s="60"/>
      <c r="AO1067" s="61"/>
      <c r="AP1067" s="61"/>
      <c r="AQ1067" s="61"/>
      <c r="AR1067" s="61"/>
      <c r="AT1067" s="60"/>
      <c r="AU1067" s="61"/>
      <c r="AV1067" s="61"/>
      <c r="AX1067" s="60"/>
      <c r="AY1067" s="61"/>
      <c r="AZ1067" s="72"/>
      <c r="BB1067" s="61"/>
      <c r="BC1067" s="61"/>
      <c r="BD1067" s="61"/>
      <c r="BE1067" s="61"/>
      <c r="BF1067" s="61"/>
      <c r="BG1067" s="61"/>
      <c r="BI1067" s="60"/>
      <c r="BJ1067" s="61"/>
      <c r="BK1067" s="72"/>
      <c r="BL1067" s="49"/>
      <c r="BS1067" s="9"/>
    </row>
    <row r="1068" spans="1:71">
      <c r="A1068" s="18"/>
      <c r="B1068" s="28"/>
      <c r="C1068" s="28"/>
      <c r="D1068" s="28"/>
      <c r="E1068" s="28"/>
      <c r="F1068" s="28"/>
      <c r="G1068" s="28"/>
      <c r="H1068" s="28"/>
      <c r="I1068" s="28"/>
      <c r="J1068" s="28"/>
      <c r="K1068" s="28"/>
      <c r="L1068" s="28"/>
      <c r="M1068" s="28"/>
      <c r="N1068" s="28"/>
      <c r="O1068" s="28"/>
      <c r="P1068" s="28"/>
      <c r="Q1068" s="28"/>
      <c r="R1068" s="28"/>
      <c r="S1068" s="28"/>
      <c r="T1068" s="28"/>
      <c r="U1068" s="28"/>
      <c r="V1068" s="28"/>
      <c r="W1068" s="28"/>
      <c r="X1068" s="28"/>
      <c r="Y1068" s="28"/>
      <c r="Z1068" s="28"/>
      <c r="AA1068" s="28"/>
      <c r="AB1068" s="28"/>
      <c r="AC1068" s="28"/>
      <c r="AD1068" s="28"/>
      <c r="AE1068" s="28"/>
      <c r="AF1068" s="28"/>
      <c r="AG1068" s="28"/>
      <c r="AH1068" s="28"/>
      <c r="AI1068" s="28"/>
      <c r="AJ1068" s="28"/>
      <c r="AK1068" s="28"/>
      <c r="AL1068" s="28"/>
      <c r="AM1068" s="60"/>
      <c r="AN1068" s="60"/>
      <c r="AO1068" s="61"/>
      <c r="AP1068" s="61"/>
      <c r="AQ1068" s="61"/>
      <c r="AR1068" s="61"/>
      <c r="AT1068" s="60"/>
      <c r="AU1068" s="61"/>
      <c r="AV1068" s="61"/>
      <c r="AX1068" s="60"/>
      <c r="AY1068" s="61"/>
      <c r="AZ1068" s="72"/>
      <c r="BB1068" s="61"/>
      <c r="BC1068" s="61"/>
      <c r="BD1068" s="61"/>
      <c r="BE1068" s="61"/>
      <c r="BF1068" s="61"/>
      <c r="BG1068" s="61"/>
      <c r="BI1068" s="60"/>
      <c r="BJ1068" s="61"/>
      <c r="BK1068" s="72"/>
      <c r="BL1068" s="49"/>
      <c r="BS1068" s="9"/>
    </row>
    <row r="1069" spans="1:71">
      <c r="A1069" s="18"/>
      <c r="B1069" s="28"/>
      <c r="C1069" s="28"/>
      <c r="D1069" s="28"/>
      <c r="E1069" s="28"/>
      <c r="F1069" s="28"/>
      <c r="G1069" s="28"/>
      <c r="H1069" s="28"/>
      <c r="I1069" s="28"/>
      <c r="J1069" s="28"/>
      <c r="K1069" s="28"/>
      <c r="L1069" s="28"/>
      <c r="M1069" s="28"/>
      <c r="N1069" s="28"/>
      <c r="O1069" s="28"/>
      <c r="P1069" s="28"/>
      <c r="Q1069" s="28"/>
      <c r="R1069" s="28"/>
      <c r="S1069" s="28"/>
      <c r="T1069" s="28"/>
      <c r="U1069" s="28"/>
      <c r="V1069" s="28"/>
      <c r="W1069" s="28"/>
      <c r="X1069" s="28"/>
      <c r="Y1069" s="28"/>
      <c r="Z1069" s="28"/>
      <c r="AA1069" s="28"/>
      <c r="AB1069" s="28"/>
      <c r="AC1069" s="28"/>
      <c r="AD1069" s="28"/>
      <c r="AE1069" s="28"/>
      <c r="AF1069" s="28"/>
      <c r="AG1069" s="28"/>
      <c r="AH1069" s="28"/>
      <c r="AI1069" s="28"/>
      <c r="AJ1069" s="28"/>
      <c r="AK1069" s="28"/>
      <c r="AL1069" s="28"/>
      <c r="AM1069" s="60"/>
      <c r="AN1069" s="60"/>
      <c r="AO1069" s="61"/>
      <c r="AP1069" s="61"/>
      <c r="AQ1069" s="61"/>
      <c r="AR1069" s="61"/>
      <c r="AT1069" s="60"/>
      <c r="AU1069" s="61"/>
      <c r="AV1069" s="61"/>
      <c r="AX1069" s="60"/>
      <c r="AY1069" s="61"/>
      <c r="AZ1069" s="72"/>
      <c r="BB1069" s="61"/>
      <c r="BC1069" s="61"/>
      <c r="BD1069" s="61"/>
      <c r="BE1069" s="61"/>
      <c r="BF1069" s="61"/>
      <c r="BG1069" s="61"/>
      <c r="BI1069" s="60"/>
      <c r="BJ1069" s="61"/>
      <c r="BK1069" s="72"/>
      <c r="BL1069" s="49"/>
      <c r="BS1069" s="9"/>
    </row>
    <row r="1070" spans="1:71">
      <c r="A1070" s="18"/>
      <c r="B1070" s="28"/>
      <c r="C1070" s="28"/>
      <c r="D1070" s="28"/>
      <c r="E1070" s="28"/>
      <c r="F1070" s="28"/>
      <c r="G1070" s="28"/>
      <c r="H1070" s="28"/>
      <c r="I1070" s="28"/>
      <c r="J1070" s="28"/>
      <c r="K1070" s="28"/>
      <c r="L1070" s="28"/>
      <c r="M1070" s="28"/>
      <c r="N1070" s="28"/>
      <c r="O1070" s="28"/>
      <c r="P1070" s="28"/>
      <c r="Q1070" s="28"/>
      <c r="R1070" s="28"/>
      <c r="S1070" s="28"/>
      <c r="T1070" s="28"/>
      <c r="U1070" s="28"/>
      <c r="V1070" s="28"/>
      <c r="W1070" s="28"/>
      <c r="X1070" s="28"/>
      <c r="Y1070" s="28"/>
      <c r="Z1070" s="28"/>
      <c r="AA1070" s="28"/>
      <c r="AB1070" s="28"/>
      <c r="AC1070" s="28"/>
      <c r="AD1070" s="28"/>
      <c r="AE1070" s="28"/>
      <c r="AF1070" s="28"/>
      <c r="AG1070" s="28"/>
      <c r="AH1070" s="28"/>
      <c r="AI1070" s="28"/>
      <c r="AJ1070" s="28"/>
      <c r="AK1070" s="28"/>
      <c r="AL1070" s="28"/>
      <c r="AM1070" s="60"/>
      <c r="AN1070" s="60"/>
      <c r="AO1070" s="61"/>
      <c r="AP1070" s="61"/>
      <c r="AQ1070" s="61"/>
      <c r="AR1070" s="61"/>
      <c r="AT1070" s="60"/>
      <c r="AU1070" s="61"/>
      <c r="AV1070" s="61"/>
      <c r="AX1070" s="60"/>
      <c r="AY1070" s="61"/>
      <c r="AZ1070" s="72"/>
      <c r="BB1070" s="61"/>
      <c r="BC1070" s="61"/>
      <c r="BD1070" s="61"/>
      <c r="BE1070" s="61"/>
      <c r="BF1070" s="61"/>
      <c r="BG1070" s="61"/>
      <c r="BI1070" s="60"/>
      <c r="BJ1070" s="61"/>
      <c r="BK1070" s="72"/>
      <c r="BL1070" s="49"/>
      <c r="BS1070" s="9"/>
    </row>
    <row r="1071" spans="1:71">
      <c r="A1071" s="18"/>
      <c r="B1071" s="28"/>
      <c r="C1071" s="28"/>
      <c r="D1071" s="28"/>
      <c r="E1071" s="28"/>
      <c r="F1071" s="28"/>
      <c r="G1071" s="28"/>
      <c r="H1071" s="28"/>
      <c r="I1071" s="28"/>
      <c r="J1071" s="28"/>
      <c r="K1071" s="28"/>
      <c r="L1071" s="28"/>
      <c r="M1071" s="28"/>
      <c r="N1071" s="28"/>
      <c r="O1071" s="28"/>
      <c r="P1071" s="28"/>
      <c r="Q1071" s="28"/>
      <c r="R1071" s="28"/>
      <c r="S1071" s="28"/>
      <c r="T1071" s="28"/>
      <c r="U1071" s="28"/>
      <c r="V1071" s="28"/>
      <c r="W1071" s="28"/>
      <c r="X1071" s="28"/>
      <c r="Y1071" s="28"/>
      <c r="Z1071" s="28"/>
      <c r="AA1071" s="28"/>
      <c r="AB1071" s="28"/>
      <c r="AC1071" s="28"/>
      <c r="AD1071" s="28"/>
      <c r="AE1071" s="28"/>
      <c r="AF1071" s="28"/>
      <c r="AG1071" s="28"/>
      <c r="AH1071" s="28"/>
      <c r="AI1071" s="28"/>
      <c r="AJ1071" s="28"/>
      <c r="AK1071" s="28"/>
      <c r="AL1071" s="28"/>
      <c r="AM1071" s="60"/>
      <c r="AN1071" s="60"/>
      <c r="AO1071" s="61"/>
      <c r="AP1071" s="61"/>
      <c r="AQ1071" s="61"/>
      <c r="AR1071" s="61"/>
      <c r="AT1071" s="60"/>
      <c r="AU1071" s="61"/>
      <c r="AV1071" s="61"/>
      <c r="AX1071" s="60"/>
      <c r="AY1071" s="61"/>
      <c r="AZ1071" s="72"/>
      <c r="BB1071" s="61"/>
      <c r="BC1071" s="61"/>
      <c r="BD1071" s="61"/>
      <c r="BE1071" s="61"/>
      <c r="BF1071" s="61"/>
      <c r="BG1071" s="61"/>
      <c r="BI1071" s="60"/>
      <c r="BJ1071" s="61"/>
      <c r="BK1071" s="72"/>
      <c r="BL1071" s="49"/>
      <c r="BS1071" s="9"/>
    </row>
    <row r="1072" spans="1:71">
      <c r="A1072" s="18"/>
      <c r="B1072" s="28"/>
      <c r="C1072" s="28"/>
      <c r="D1072" s="28"/>
      <c r="E1072" s="28"/>
      <c r="F1072" s="28"/>
      <c r="G1072" s="28"/>
      <c r="H1072" s="28"/>
      <c r="I1072" s="28"/>
      <c r="J1072" s="28"/>
      <c r="K1072" s="28"/>
      <c r="L1072" s="28"/>
      <c r="M1072" s="28"/>
      <c r="N1072" s="28"/>
      <c r="O1072" s="28"/>
      <c r="P1072" s="28"/>
      <c r="Q1072" s="28"/>
      <c r="R1072" s="28"/>
      <c r="S1072" s="28"/>
      <c r="T1072" s="28"/>
      <c r="U1072" s="28"/>
      <c r="V1072" s="28"/>
      <c r="W1072" s="28"/>
      <c r="X1072" s="28"/>
      <c r="Y1072" s="28"/>
      <c r="Z1072" s="28"/>
      <c r="AA1072" s="28"/>
      <c r="AB1072" s="28"/>
      <c r="AC1072" s="28"/>
      <c r="AD1072" s="28"/>
      <c r="AE1072" s="28"/>
      <c r="AF1072" s="28"/>
      <c r="AG1072" s="28"/>
      <c r="AH1072" s="28"/>
      <c r="AI1072" s="28"/>
      <c r="AJ1072" s="28"/>
      <c r="AK1072" s="28"/>
      <c r="AL1072" s="28"/>
      <c r="AM1072" s="60"/>
      <c r="AN1072" s="60"/>
      <c r="AO1072" s="61"/>
      <c r="AP1072" s="61"/>
      <c r="AQ1072" s="61"/>
      <c r="AR1072" s="61"/>
      <c r="AT1072" s="60"/>
      <c r="AU1072" s="61"/>
      <c r="AV1072" s="61"/>
      <c r="AX1072" s="60"/>
      <c r="AY1072" s="61"/>
      <c r="AZ1072" s="72"/>
      <c r="BB1072" s="61"/>
      <c r="BC1072" s="61"/>
      <c r="BD1072" s="61"/>
      <c r="BE1072" s="61"/>
      <c r="BF1072" s="61"/>
      <c r="BG1072" s="61"/>
      <c r="BI1072" s="60"/>
      <c r="BJ1072" s="61"/>
      <c r="BK1072" s="72"/>
      <c r="BL1072" s="49"/>
      <c r="BS1072" s="9"/>
    </row>
    <row r="1073" spans="1:71">
      <c r="A1073" s="18"/>
      <c r="B1073" s="28"/>
      <c r="C1073" s="28"/>
      <c r="D1073" s="28"/>
      <c r="E1073" s="28"/>
      <c r="F1073" s="28"/>
      <c r="G1073" s="28"/>
      <c r="H1073" s="28"/>
      <c r="I1073" s="28"/>
      <c r="J1073" s="28"/>
      <c r="K1073" s="28"/>
      <c r="L1073" s="28"/>
      <c r="M1073" s="28"/>
      <c r="N1073" s="28"/>
      <c r="O1073" s="28"/>
      <c r="P1073" s="28"/>
      <c r="Q1073" s="28"/>
      <c r="R1073" s="28"/>
      <c r="S1073" s="28"/>
      <c r="T1073" s="28"/>
      <c r="U1073" s="28"/>
      <c r="V1073" s="28"/>
      <c r="W1073" s="28"/>
      <c r="X1073" s="28"/>
      <c r="Y1073" s="28"/>
      <c r="Z1073" s="28"/>
      <c r="AA1073" s="28"/>
      <c r="AB1073" s="28"/>
      <c r="AC1073" s="28"/>
      <c r="AD1073" s="28"/>
      <c r="AE1073" s="28"/>
      <c r="AF1073" s="28"/>
      <c r="AG1073" s="28"/>
      <c r="AH1073" s="28"/>
      <c r="AI1073" s="28"/>
      <c r="AJ1073" s="28"/>
      <c r="AK1073" s="28"/>
      <c r="AL1073" s="28"/>
      <c r="AM1073" s="60"/>
      <c r="AN1073" s="60"/>
      <c r="AO1073" s="61"/>
      <c r="AP1073" s="61"/>
      <c r="AQ1073" s="61"/>
      <c r="AR1073" s="61"/>
      <c r="AT1073" s="60"/>
      <c r="AU1073" s="61"/>
      <c r="AV1073" s="61"/>
      <c r="AX1073" s="60"/>
      <c r="AY1073" s="61"/>
      <c r="AZ1073" s="72"/>
      <c r="BB1073" s="61"/>
      <c r="BC1073" s="61"/>
      <c r="BD1073" s="61"/>
      <c r="BE1073" s="61"/>
      <c r="BF1073" s="61"/>
      <c r="BG1073" s="61"/>
      <c r="BI1073" s="60"/>
      <c r="BJ1073" s="61"/>
      <c r="BK1073" s="72"/>
      <c r="BL1073" s="49"/>
      <c r="BS1073" s="9"/>
    </row>
    <row r="1074" spans="1:71">
      <c r="A1074" s="18"/>
      <c r="B1074" s="28"/>
      <c r="C1074" s="28"/>
      <c r="D1074" s="28"/>
      <c r="E1074" s="28"/>
      <c r="F1074" s="28"/>
      <c r="G1074" s="28"/>
      <c r="H1074" s="28"/>
      <c r="I1074" s="28"/>
      <c r="J1074" s="28"/>
      <c r="K1074" s="28"/>
      <c r="L1074" s="28"/>
      <c r="M1074" s="28"/>
      <c r="N1074" s="28"/>
      <c r="O1074" s="28"/>
      <c r="P1074" s="28"/>
      <c r="Q1074" s="28"/>
      <c r="R1074" s="28"/>
      <c r="S1074" s="28"/>
      <c r="T1074" s="28"/>
      <c r="U1074" s="28"/>
      <c r="V1074" s="28"/>
      <c r="W1074" s="28"/>
      <c r="X1074" s="28"/>
      <c r="Y1074" s="28"/>
      <c r="Z1074" s="28"/>
      <c r="AA1074" s="28"/>
      <c r="AB1074" s="28"/>
      <c r="AC1074" s="28"/>
      <c r="AD1074" s="28"/>
      <c r="AE1074" s="28"/>
      <c r="AF1074" s="28"/>
      <c r="AG1074" s="28"/>
      <c r="AH1074" s="28"/>
      <c r="AI1074" s="28"/>
      <c r="AJ1074" s="28"/>
      <c r="AK1074" s="28"/>
      <c r="AL1074" s="28"/>
      <c r="AM1074" s="60"/>
      <c r="AN1074" s="60"/>
      <c r="AO1074" s="61"/>
      <c r="AP1074" s="61"/>
      <c r="AQ1074" s="61"/>
      <c r="AR1074" s="61"/>
      <c r="AT1074" s="60"/>
      <c r="AU1074" s="61"/>
      <c r="AV1074" s="61"/>
      <c r="AX1074" s="60"/>
      <c r="AY1074" s="61"/>
      <c r="AZ1074" s="72"/>
      <c r="BB1074" s="61"/>
      <c r="BC1074" s="61"/>
      <c r="BD1074" s="61"/>
      <c r="BE1074" s="61"/>
      <c r="BF1074" s="61"/>
      <c r="BG1074" s="61"/>
      <c r="BI1074" s="60"/>
      <c r="BJ1074" s="61"/>
      <c r="BK1074" s="72"/>
      <c r="BL1074" s="49"/>
      <c r="BS1074" s="9"/>
    </row>
    <row r="1075" spans="1:71">
      <c r="A1075" s="18"/>
      <c r="B1075" s="28"/>
      <c r="C1075" s="28"/>
      <c r="D1075" s="28"/>
      <c r="E1075" s="28"/>
      <c r="F1075" s="28"/>
      <c r="G1075" s="28"/>
      <c r="H1075" s="28"/>
      <c r="I1075" s="28"/>
      <c r="J1075" s="28"/>
      <c r="K1075" s="28"/>
      <c r="L1075" s="28"/>
      <c r="M1075" s="28"/>
      <c r="N1075" s="28"/>
      <c r="O1075" s="28"/>
      <c r="P1075" s="28"/>
      <c r="Q1075" s="28"/>
      <c r="R1075" s="28"/>
      <c r="S1075" s="28"/>
      <c r="T1075" s="28"/>
      <c r="U1075" s="28"/>
      <c r="V1075" s="28"/>
      <c r="W1075" s="28"/>
      <c r="X1075" s="28"/>
      <c r="Y1075" s="28"/>
      <c r="Z1075" s="28"/>
      <c r="AA1075" s="28"/>
      <c r="AB1075" s="28"/>
      <c r="AC1075" s="28"/>
      <c r="AD1075" s="28"/>
      <c r="AE1075" s="28"/>
      <c r="AF1075" s="28"/>
      <c r="AG1075" s="28"/>
      <c r="AH1075" s="28"/>
      <c r="AI1075" s="28"/>
      <c r="AJ1075" s="28"/>
      <c r="AK1075" s="28"/>
      <c r="AL1075" s="28"/>
      <c r="AM1075" s="60"/>
      <c r="AN1075" s="60"/>
      <c r="AO1075" s="61"/>
      <c r="AP1075" s="61"/>
      <c r="AQ1075" s="61"/>
      <c r="AR1075" s="61"/>
      <c r="AT1075" s="60"/>
      <c r="AU1075" s="61"/>
      <c r="AV1075" s="61"/>
      <c r="AX1075" s="60"/>
      <c r="AY1075" s="61"/>
      <c r="AZ1075" s="72"/>
      <c r="BB1075" s="61"/>
      <c r="BC1075" s="61"/>
      <c r="BD1075" s="61"/>
      <c r="BE1075" s="61"/>
      <c r="BF1075" s="61"/>
      <c r="BG1075" s="61"/>
      <c r="BI1075" s="60"/>
      <c r="BJ1075" s="61"/>
      <c r="BK1075" s="72"/>
      <c r="BL1075" s="49"/>
      <c r="BS1075" s="9"/>
    </row>
    <row r="1076" spans="1:71">
      <c r="A1076" s="18"/>
      <c r="B1076" s="28"/>
      <c r="C1076" s="28"/>
      <c r="D1076" s="28"/>
      <c r="E1076" s="28"/>
      <c r="F1076" s="28"/>
      <c r="G1076" s="28"/>
      <c r="H1076" s="28"/>
      <c r="I1076" s="28"/>
      <c r="J1076" s="28"/>
      <c r="K1076" s="28"/>
      <c r="L1076" s="28"/>
      <c r="M1076" s="28"/>
      <c r="N1076" s="28"/>
      <c r="O1076" s="28"/>
      <c r="P1076" s="28"/>
      <c r="Q1076" s="28"/>
      <c r="R1076" s="28"/>
      <c r="S1076" s="28"/>
      <c r="T1076" s="28"/>
      <c r="U1076" s="28"/>
      <c r="V1076" s="28"/>
      <c r="W1076" s="28"/>
      <c r="X1076" s="28"/>
      <c r="Y1076" s="28"/>
      <c r="Z1076" s="28"/>
      <c r="AA1076" s="28"/>
      <c r="AB1076" s="28"/>
      <c r="AC1076" s="28"/>
      <c r="AD1076" s="28"/>
      <c r="AE1076" s="28"/>
      <c r="AF1076" s="28"/>
      <c r="AG1076" s="28"/>
      <c r="AH1076" s="28"/>
      <c r="AI1076" s="28"/>
      <c r="AJ1076" s="28"/>
      <c r="AK1076" s="28"/>
      <c r="AL1076" s="28"/>
      <c r="AM1076" s="60"/>
      <c r="AN1076" s="60"/>
      <c r="AO1076" s="61"/>
      <c r="AP1076" s="61"/>
      <c r="AQ1076" s="61"/>
      <c r="AR1076" s="61"/>
      <c r="AT1076" s="60"/>
      <c r="AU1076" s="61"/>
      <c r="AV1076" s="61"/>
      <c r="AX1076" s="60"/>
      <c r="AY1076" s="61"/>
      <c r="AZ1076" s="72"/>
      <c r="BB1076" s="61"/>
      <c r="BC1076" s="61"/>
      <c r="BD1076" s="61"/>
      <c r="BE1076" s="61"/>
      <c r="BF1076" s="61"/>
      <c r="BG1076" s="61"/>
      <c r="BI1076" s="60"/>
      <c r="BJ1076" s="61"/>
      <c r="BK1076" s="72"/>
      <c r="BL1076" s="49"/>
      <c r="BS1076" s="9"/>
    </row>
    <row r="1077" spans="1:71">
      <c r="A1077" s="18"/>
      <c r="B1077" s="28"/>
      <c r="C1077" s="28"/>
      <c r="D1077" s="28"/>
      <c r="E1077" s="28"/>
      <c r="F1077" s="28"/>
      <c r="G1077" s="28"/>
      <c r="H1077" s="28"/>
      <c r="I1077" s="28"/>
      <c r="J1077" s="28"/>
      <c r="K1077" s="28"/>
      <c r="L1077" s="28"/>
      <c r="M1077" s="28"/>
      <c r="N1077" s="28"/>
      <c r="O1077" s="28"/>
      <c r="P1077" s="28"/>
      <c r="Q1077" s="28"/>
      <c r="R1077" s="28"/>
      <c r="S1077" s="28"/>
      <c r="T1077" s="28"/>
      <c r="U1077" s="28"/>
      <c r="V1077" s="28"/>
      <c r="W1077" s="28"/>
      <c r="X1077" s="28"/>
      <c r="Y1077" s="28"/>
      <c r="Z1077" s="28"/>
      <c r="AA1077" s="28"/>
      <c r="AB1077" s="28"/>
      <c r="AC1077" s="28"/>
      <c r="AD1077" s="28"/>
      <c r="AE1077" s="28"/>
      <c r="AF1077" s="28"/>
      <c r="AG1077" s="28"/>
      <c r="AH1077" s="28"/>
      <c r="AI1077" s="28"/>
      <c r="AJ1077" s="28"/>
      <c r="AK1077" s="28"/>
      <c r="AL1077" s="28"/>
      <c r="AM1077" s="60"/>
      <c r="AN1077" s="60"/>
      <c r="AO1077" s="61"/>
      <c r="AP1077" s="61"/>
      <c r="AQ1077" s="61"/>
      <c r="AR1077" s="61"/>
      <c r="AT1077" s="60"/>
      <c r="AU1077" s="61"/>
      <c r="AV1077" s="61"/>
      <c r="AX1077" s="60"/>
      <c r="AY1077" s="61"/>
      <c r="AZ1077" s="72"/>
      <c r="BB1077" s="61"/>
      <c r="BC1077" s="61"/>
      <c r="BD1077" s="61"/>
      <c r="BE1077" s="61"/>
      <c r="BF1077" s="61"/>
      <c r="BG1077" s="61"/>
      <c r="BI1077" s="60"/>
      <c r="BJ1077" s="61"/>
      <c r="BK1077" s="72"/>
      <c r="BL1077" s="49"/>
      <c r="BS1077" s="9"/>
    </row>
    <row r="1078" spans="1:71">
      <c r="A1078" s="18"/>
      <c r="B1078" s="28"/>
      <c r="C1078" s="28"/>
      <c r="D1078" s="28"/>
      <c r="E1078" s="28"/>
      <c r="F1078" s="28"/>
      <c r="G1078" s="28"/>
      <c r="H1078" s="28"/>
      <c r="I1078" s="28"/>
      <c r="J1078" s="28"/>
      <c r="K1078" s="28"/>
      <c r="L1078" s="28"/>
      <c r="M1078" s="28"/>
      <c r="N1078" s="28"/>
      <c r="O1078" s="28"/>
      <c r="P1078" s="28"/>
      <c r="Q1078" s="28"/>
      <c r="R1078" s="28"/>
      <c r="S1078" s="28"/>
      <c r="T1078" s="28"/>
      <c r="U1078" s="28"/>
      <c r="V1078" s="28"/>
      <c r="W1078" s="28"/>
      <c r="X1078" s="28"/>
      <c r="Y1078" s="28"/>
      <c r="Z1078" s="28"/>
      <c r="AA1078" s="28"/>
      <c r="AB1078" s="28"/>
      <c r="AC1078" s="28"/>
      <c r="AD1078" s="28"/>
      <c r="AE1078" s="28"/>
      <c r="AF1078" s="28"/>
      <c r="AG1078" s="28"/>
      <c r="AH1078" s="28"/>
      <c r="AI1078" s="28"/>
      <c r="AJ1078" s="28"/>
      <c r="AK1078" s="28"/>
      <c r="AL1078" s="28"/>
      <c r="AM1078" s="60"/>
      <c r="AN1078" s="60"/>
      <c r="AO1078" s="61"/>
      <c r="AP1078" s="61"/>
      <c r="AQ1078" s="61"/>
      <c r="AR1078" s="61"/>
      <c r="AT1078" s="60"/>
      <c r="AU1078" s="61"/>
      <c r="AV1078" s="61"/>
      <c r="AX1078" s="60"/>
      <c r="AY1078" s="61"/>
      <c r="AZ1078" s="72"/>
      <c r="BB1078" s="61"/>
      <c r="BC1078" s="61"/>
      <c r="BD1078" s="61"/>
      <c r="BE1078" s="61"/>
      <c r="BF1078" s="61"/>
      <c r="BG1078" s="61"/>
      <c r="BI1078" s="60"/>
      <c r="BJ1078" s="61"/>
      <c r="BK1078" s="72"/>
      <c r="BL1078" s="49"/>
      <c r="BS1078" s="9"/>
    </row>
    <row r="1079" spans="1:71">
      <c r="A1079" s="18"/>
      <c r="B1079" s="28"/>
      <c r="C1079" s="28"/>
      <c r="D1079" s="28"/>
      <c r="E1079" s="28"/>
      <c r="F1079" s="28"/>
      <c r="G1079" s="28"/>
      <c r="H1079" s="28"/>
      <c r="I1079" s="28"/>
      <c r="J1079" s="28"/>
      <c r="K1079" s="28"/>
      <c r="L1079" s="28"/>
      <c r="M1079" s="28"/>
      <c r="N1079" s="28"/>
      <c r="O1079" s="28"/>
      <c r="P1079" s="28"/>
      <c r="Q1079" s="28"/>
      <c r="R1079" s="28"/>
      <c r="S1079" s="28"/>
      <c r="T1079" s="28"/>
      <c r="U1079" s="28"/>
      <c r="V1079" s="28"/>
      <c r="W1079" s="28"/>
      <c r="X1079" s="28"/>
      <c r="Y1079" s="28"/>
      <c r="Z1079" s="28"/>
      <c r="AA1079" s="28"/>
      <c r="AB1079" s="28"/>
      <c r="AC1079" s="28"/>
      <c r="AD1079" s="28"/>
      <c r="AE1079" s="28"/>
      <c r="AF1079" s="28"/>
      <c r="AG1079" s="28"/>
      <c r="AH1079" s="28"/>
      <c r="AI1079" s="28"/>
      <c r="AJ1079" s="28"/>
      <c r="AK1079" s="28"/>
      <c r="AL1079" s="28"/>
      <c r="AM1079" s="60"/>
      <c r="AN1079" s="60"/>
      <c r="AO1079" s="61"/>
      <c r="AP1079" s="61"/>
      <c r="AQ1079" s="61"/>
      <c r="AR1079" s="61"/>
      <c r="AT1079" s="60"/>
      <c r="AU1079" s="61"/>
      <c r="AV1079" s="61"/>
      <c r="AX1079" s="60"/>
      <c r="AY1079" s="61"/>
      <c r="AZ1079" s="72"/>
      <c r="BB1079" s="61"/>
      <c r="BC1079" s="61"/>
      <c r="BD1079" s="61"/>
      <c r="BE1079" s="61"/>
      <c r="BF1079" s="61"/>
      <c r="BG1079" s="61"/>
      <c r="BI1079" s="60"/>
      <c r="BJ1079" s="61"/>
      <c r="BK1079" s="72"/>
      <c r="BL1079" s="49"/>
      <c r="BS1079" s="9"/>
    </row>
    <row r="1080" spans="1:71">
      <c r="A1080" s="18"/>
      <c r="B1080" s="28"/>
      <c r="C1080" s="28"/>
      <c r="D1080" s="28"/>
      <c r="E1080" s="28"/>
      <c r="F1080" s="28"/>
      <c r="G1080" s="28"/>
      <c r="H1080" s="28"/>
      <c r="I1080" s="28"/>
      <c r="J1080" s="28"/>
      <c r="K1080" s="28"/>
      <c r="L1080" s="28"/>
      <c r="M1080" s="28"/>
      <c r="N1080" s="28"/>
      <c r="O1080" s="28"/>
      <c r="P1080" s="28"/>
      <c r="Q1080" s="28"/>
      <c r="R1080" s="28"/>
      <c r="S1080" s="28"/>
      <c r="T1080" s="28"/>
      <c r="U1080" s="28"/>
      <c r="V1080" s="28"/>
      <c r="W1080" s="28"/>
      <c r="X1080" s="28"/>
      <c r="Y1080" s="28"/>
      <c r="Z1080" s="28"/>
      <c r="AA1080" s="28"/>
      <c r="AB1080" s="28"/>
      <c r="AC1080" s="28"/>
      <c r="AD1080" s="28"/>
      <c r="AE1080" s="28"/>
      <c r="AF1080" s="28"/>
      <c r="AG1080" s="28"/>
      <c r="AH1080" s="28"/>
      <c r="AI1080" s="28"/>
      <c r="AJ1080" s="28"/>
      <c r="AK1080" s="28"/>
      <c r="AL1080" s="28"/>
      <c r="AM1080" s="60"/>
      <c r="AN1080" s="60"/>
      <c r="AO1080" s="61"/>
      <c r="AP1080" s="61"/>
      <c r="AQ1080" s="61"/>
      <c r="AR1080" s="61"/>
      <c r="AT1080" s="60"/>
      <c r="AU1080" s="61"/>
      <c r="AV1080" s="61"/>
      <c r="AX1080" s="60"/>
      <c r="AY1080" s="61"/>
      <c r="AZ1080" s="72"/>
      <c r="BB1080" s="61"/>
      <c r="BC1080" s="61"/>
      <c r="BD1080" s="61"/>
      <c r="BE1080" s="61"/>
      <c r="BF1080" s="61"/>
      <c r="BG1080" s="61"/>
      <c r="BI1080" s="60"/>
      <c r="BJ1080" s="61"/>
      <c r="BK1080" s="72"/>
      <c r="BL1080" s="49"/>
      <c r="BS1080" s="9"/>
    </row>
    <row r="1081" spans="1:71">
      <c r="A1081" s="18"/>
      <c r="B1081" s="28"/>
      <c r="C1081" s="28"/>
      <c r="D1081" s="28"/>
      <c r="E1081" s="28"/>
      <c r="F1081" s="28"/>
      <c r="G1081" s="28"/>
      <c r="H1081" s="28"/>
      <c r="I1081" s="28"/>
      <c r="J1081" s="28"/>
      <c r="K1081" s="28"/>
      <c r="L1081" s="28"/>
      <c r="M1081" s="28"/>
      <c r="N1081" s="28"/>
      <c r="O1081" s="28"/>
      <c r="P1081" s="28"/>
      <c r="Q1081" s="28"/>
      <c r="R1081" s="28"/>
      <c r="S1081" s="28"/>
      <c r="T1081" s="28"/>
      <c r="U1081" s="28"/>
      <c r="V1081" s="28"/>
      <c r="W1081" s="28"/>
      <c r="X1081" s="28"/>
      <c r="Y1081" s="28"/>
      <c r="Z1081" s="28"/>
      <c r="AA1081" s="28"/>
      <c r="AB1081" s="28"/>
      <c r="AC1081" s="28"/>
      <c r="AD1081" s="28"/>
      <c r="AE1081" s="28"/>
      <c r="AF1081" s="28"/>
      <c r="AG1081" s="28"/>
      <c r="AH1081" s="28"/>
      <c r="AI1081" s="28"/>
      <c r="AJ1081" s="28"/>
      <c r="AK1081" s="28"/>
      <c r="AL1081" s="28"/>
      <c r="AM1081" s="60"/>
      <c r="AN1081" s="60"/>
      <c r="AO1081" s="61"/>
      <c r="AP1081" s="61"/>
      <c r="AQ1081" s="61"/>
      <c r="AR1081" s="61"/>
      <c r="AT1081" s="60"/>
      <c r="AU1081" s="61"/>
      <c r="AV1081" s="61"/>
      <c r="AX1081" s="60"/>
      <c r="AY1081" s="61"/>
      <c r="AZ1081" s="72"/>
      <c r="BB1081" s="61"/>
      <c r="BC1081" s="61"/>
      <c r="BD1081" s="61"/>
      <c r="BE1081" s="61"/>
      <c r="BF1081" s="61"/>
      <c r="BG1081" s="61"/>
      <c r="BI1081" s="60"/>
      <c r="BJ1081" s="61"/>
      <c r="BK1081" s="72"/>
      <c r="BL1081" s="49"/>
      <c r="BS1081" s="9"/>
    </row>
    <row r="1082" spans="1:71">
      <c r="A1082" s="18"/>
      <c r="B1082" s="28"/>
      <c r="C1082" s="28"/>
      <c r="D1082" s="28"/>
      <c r="E1082" s="28"/>
      <c r="F1082" s="28"/>
      <c r="G1082" s="28"/>
      <c r="H1082" s="28"/>
      <c r="I1082" s="28"/>
      <c r="J1082" s="28"/>
      <c r="K1082" s="28"/>
      <c r="L1082" s="28"/>
      <c r="M1082" s="28"/>
      <c r="N1082" s="28"/>
      <c r="O1082" s="28"/>
      <c r="P1082" s="28"/>
      <c r="Q1082" s="28"/>
      <c r="R1082" s="28"/>
      <c r="S1082" s="28"/>
      <c r="T1082" s="28"/>
      <c r="U1082" s="28"/>
      <c r="V1082" s="28"/>
      <c r="W1082" s="28"/>
      <c r="X1082" s="28"/>
      <c r="Y1082" s="28"/>
      <c r="Z1082" s="28"/>
      <c r="AA1082" s="28"/>
      <c r="AB1082" s="28"/>
      <c r="AC1082" s="28"/>
      <c r="AD1082" s="28"/>
      <c r="AE1082" s="28"/>
      <c r="AF1082" s="28"/>
      <c r="AG1082" s="28"/>
      <c r="AH1082" s="28"/>
      <c r="AI1082" s="28"/>
      <c r="AJ1082" s="28"/>
      <c r="AK1082" s="28"/>
      <c r="AL1082" s="28"/>
      <c r="AM1082" s="60"/>
      <c r="AN1082" s="60"/>
      <c r="AO1082" s="61"/>
      <c r="AP1082" s="61"/>
      <c r="AQ1082" s="61"/>
      <c r="AR1082" s="61"/>
      <c r="AT1082" s="60"/>
      <c r="AU1082" s="61"/>
      <c r="AV1082" s="61"/>
      <c r="AX1082" s="60"/>
      <c r="AY1082" s="61"/>
      <c r="AZ1082" s="72"/>
      <c r="BB1082" s="61"/>
      <c r="BC1082" s="61"/>
      <c r="BD1082" s="61"/>
      <c r="BE1082" s="61"/>
      <c r="BF1082" s="61"/>
      <c r="BG1082" s="61"/>
      <c r="BI1082" s="60"/>
      <c r="BJ1082" s="61"/>
      <c r="BK1082" s="72"/>
      <c r="BL1082" s="49"/>
      <c r="BS1082" s="9"/>
    </row>
    <row r="1083" spans="1:71">
      <c r="A1083" s="18"/>
      <c r="B1083" s="28"/>
      <c r="C1083" s="28"/>
      <c r="D1083" s="28"/>
      <c r="E1083" s="28"/>
      <c r="F1083" s="28"/>
      <c r="G1083" s="28"/>
      <c r="H1083" s="28"/>
      <c r="I1083" s="28"/>
      <c r="J1083" s="28"/>
      <c r="K1083" s="28"/>
      <c r="L1083" s="28"/>
      <c r="M1083" s="28"/>
      <c r="N1083" s="28"/>
      <c r="O1083" s="28"/>
      <c r="P1083" s="28"/>
      <c r="Q1083" s="28"/>
      <c r="R1083" s="28"/>
      <c r="S1083" s="28"/>
      <c r="T1083" s="28"/>
      <c r="U1083" s="28"/>
      <c r="V1083" s="28"/>
      <c r="W1083" s="28"/>
      <c r="X1083" s="28"/>
      <c r="Y1083" s="28"/>
      <c r="Z1083" s="28"/>
      <c r="AA1083" s="28"/>
      <c r="AB1083" s="28"/>
      <c r="AC1083" s="28"/>
      <c r="AD1083" s="28"/>
      <c r="AE1083" s="28"/>
      <c r="AF1083" s="28"/>
      <c r="AG1083" s="28"/>
      <c r="AH1083" s="28"/>
      <c r="AI1083" s="28"/>
      <c r="AJ1083" s="28"/>
      <c r="AK1083" s="28"/>
      <c r="AL1083" s="28"/>
      <c r="AM1083" s="60"/>
      <c r="AN1083" s="60"/>
      <c r="AO1083" s="61"/>
      <c r="AP1083" s="61"/>
      <c r="AQ1083" s="61"/>
      <c r="AR1083" s="61"/>
      <c r="AT1083" s="60"/>
      <c r="AU1083" s="61"/>
      <c r="AV1083" s="61"/>
      <c r="AX1083" s="60"/>
      <c r="AY1083" s="61"/>
      <c r="AZ1083" s="72"/>
      <c r="BB1083" s="61"/>
      <c r="BC1083" s="61"/>
      <c r="BD1083" s="61"/>
      <c r="BE1083" s="61"/>
      <c r="BF1083" s="61"/>
      <c r="BG1083" s="61"/>
      <c r="BI1083" s="60"/>
      <c r="BJ1083" s="61"/>
      <c r="BK1083" s="72"/>
      <c r="BL1083" s="49"/>
      <c r="BS1083" s="9"/>
    </row>
    <row r="1084" spans="1:71">
      <c r="A1084" s="18"/>
      <c r="B1084" s="28"/>
      <c r="C1084" s="28"/>
      <c r="D1084" s="28"/>
      <c r="E1084" s="28"/>
      <c r="F1084" s="28"/>
      <c r="G1084" s="28"/>
      <c r="H1084" s="28"/>
      <c r="I1084" s="28"/>
      <c r="J1084" s="28"/>
      <c r="K1084" s="28"/>
      <c r="L1084" s="28"/>
      <c r="M1084" s="28"/>
      <c r="N1084" s="28"/>
      <c r="O1084" s="28"/>
      <c r="P1084" s="28"/>
      <c r="Q1084" s="28"/>
      <c r="R1084" s="28"/>
      <c r="S1084" s="28"/>
      <c r="T1084" s="28"/>
      <c r="U1084" s="28"/>
      <c r="V1084" s="28"/>
      <c r="W1084" s="28"/>
      <c r="X1084" s="28"/>
      <c r="Y1084" s="28"/>
      <c r="Z1084" s="28"/>
      <c r="AA1084" s="28"/>
      <c r="AB1084" s="28"/>
      <c r="AC1084" s="28"/>
      <c r="AD1084" s="28"/>
      <c r="AE1084" s="28"/>
      <c r="AF1084" s="28"/>
      <c r="AG1084" s="28"/>
      <c r="AH1084" s="28"/>
      <c r="AI1084" s="28"/>
      <c r="AJ1084" s="28"/>
      <c r="AK1084" s="28"/>
      <c r="AL1084" s="28"/>
      <c r="AM1084" s="60"/>
      <c r="AN1084" s="60"/>
      <c r="AO1084" s="61"/>
      <c r="AP1084" s="61"/>
      <c r="AQ1084" s="61"/>
      <c r="AR1084" s="61"/>
      <c r="AT1084" s="60"/>
      <c r="AU1084" s="61"/>
      <c r="AV1084" s="61"/>
      <c r="AX1084" s="60"/>
      <c r="AY1084" s="61"/>
      <c r="AZ1084" s="72"/>
      <c r="BB1084" s="61"/>
      <c r="BC1084" s="61"/>
      <c r="BD1084" s="61"/>
      <c r="BE1084" s="61"/>
      <c r="BF1084" s="61"/>
      <c r="BG1084" s="61"/>
      <c r="BI1084" s="60"/>
      <c r="BJ1084" s="61"/>
      <c r="BK1084" s="72"/>
      <c r="BL1084" s="49"/>
      <c r="BS1084" s="9"/>
    </row>
    <row r="1085" spans="1:71">
      <c r="A1085" s="18"/>
      <c r="B1085" s="28"/>
      <c r="C1085" s="28"/>
      <c r="D1085" s="28"/>
      <c r="E1085" s="28"/>
      <c r="F1085" s="28"/>
      <c r="G1085" s="28"/>
      <c r="H1085" s="28"/>
      <c r="I1085" s="28"/>
      <c r="J1085" s="28"/>
      <c r="K1085" s="28"/>
      <c r="L1085" s="28"/>
      <c r="M1085" s="28"/>
      <c r="N1085" s="28"/>
      <c r="O1085" s="28"/>
      <c r="P1085" s="28"/>
      <c r="Q1085" s="28"/>
      <c r="R1085" s="28"/>
      <c r="S1085" s="28"/>
      <c r="T1085" s="28"/>
      <c r="U1085" s="28"/>
      <c r="V1085" s="28"/>
      <c r="W1085" s="28"/>
      <c r="X1085" s="28"/>
      <c r="Y1085" s="28"/>
      <c r="Z1085" s="28"/>
      <c r="AA1085" s="28"/>
      <c r="AB1085" s="28"/>
      <c r="AC1085" s="28"/>
      <c r="AD1085" s="28"/>
      <c r="AE1085" s="28"/>
      <c r="AF1085" s="28"/>
      <c r="AG1085" s="28"/>
      <c r="AH1085" s="28"/>
      <c r="AI1085" s="28"/>
      <c r="AJ1085" s="28"/>
      <c r="AK1085" s="28"/>
      <c r="AL1085" s="28"/>
      <c r="AM1085" s="60"/>
      <c r="AN1085" s="60"/>
      <c r="AO1085" s="61"/>
      <c r="AP1085" s="61"/>
      <c r="AQ1085" s="61"/>
      <c r="AR1085" s="61"/>
      <c r="AT1085" s="60"/>
      <c r="AU1085" s="61"/>
      <c r="AV1085" s="61"/>
      <c r="AX1085" s="60"/>
      <c r="AY1085" s="61"/>
      <c r="AZ1085" s="72"/>
      <c r="BB1085" s="61"/>
      <c r="BC1085" s="61"/>
      <c r="BD1085" s="61"/>
      <c r="BE1085" s="61"/>
      <c r="BF1085" s="61"/>
      <c r="BG1085" s="61"/>
      <c r="BI1085" s="60"/>
      <c r="BJ1085" s="61"/>
      <c r="BK1085" s="72"/>
      <c r="BL1085" s="49"/>
      <c r="BS1085" s="9"/>
    </row>
    <row r="1086" spans="1:71">
      <c r="A1086" s="18"/>
      <c r="B1086" s="28"/>
      <c r="C1086" s="28"/>
      <c r="D1086" s="28"/>
      <c r="E1086" s="28"/>
      <c r="F1086" s="28"/>
      <c r="G1086" s="28"/>
      <c r="H1086" s="28"/>
      <c r="I1086" s="28"/>
      <c r="J1086" s="28"/>
      <c r="K1086" s="28"/>
      <c r="L1086" s="28"/>
      <c r="M1086" s="28"/>
      <c r="N1086" s="28"/>
      <c r="O1086" s="28"/>
      <c r="P1086" s="28"/>
      <c r="Q1086" s="28"/>
      <c r="R1086" s="28"/>
      <c r="S1086" s="28"/>
      <c r="T1086" s="28"/>
      <c r="U1086" s="28"/>
      <c r="V1086" s="28"/>
      <c r="W1086" s="28"/>
      <c r="X1086" s="28"/>
      <c r="Y1086" s="28"/>
      <c r="Z1086" s="28"/>
      <c r="AA1086" s="28"/>
      <c r="AB1086" s="28"/>
      <c r="AC1086" s="28"/>
      <c r="AD1086" s="28"/>
      <c r="AE1086" s="28"/>
      <c r="AF1086" s="28"/>
      <c r="AG1086" s="28"/>
      <c r="AH1086" s="28"/>
      <c r="AI1086" s="28"/>
      <c r="AJ1086" s="28"/>
      <c r="AK1086" s="28"/>
      <c r="AL1086" s="28"/>
      <c r="AM1086" s="60"/>
      <c r="AN1086" s="60"/>
      <c r="AO1086" s="61"/>
      <c r="AP1086" s="61"/>
      <c r="AQ1086" s="61"/>
      <c r="AR1086" s="61"/>
      <c r="AT1086" s="60"/>
      <c r="AU1086" s="61"/>
      <c r="AV1086" s="61"/>
      <c r="AX1086" s="60"/>
      <c r="AY1086" s="61"/>
      <c r="AZ1086" s="72"/>
      <c r="BB1086" s="61"/>
      <c r="BC1086" s="61"/>
      <c r="BD1086" s="61"/>
      <c r="BE1086" s="61"/>
      <c r="BF1086" s="61"/>
      <c r="BG1086" s="61"/>
      <c r="BI1086" s="60"/>
      <c r="BJ1086" s="61"/>
      <c r="BK1086" s="72"/>
      <c r="BL1086" s="49"/>
      <c r="BS1086" s="9"/>
    </row>
    <row r="1087" spans="1:71">
      <c r="A1087" s="18"/>
      <c r="B1087" s="28"/>
      <c r="C1087" s="28"/>
      <c r="D1087" s="28"/>
      <c r="E1087" s="28"/>
      <c r="F1087" s="28"/>
      <c r="G1087" s="28"/>
      <c r="H1087" s="28"/>
      <c r="I1087" s="28"/>
      <c r="J1087" s="28"/>
      <c r="K1087" s="28"/>
      <c r="L1087" s="28"/>
      <c r="M1087" s="28"/>
      <c r="N1087" s="28"/>
      <c r="O1087" s="28"/>
      <c r="P1087" s="28"/>
      <c r="Q1087" s="28"/>
      <c r="R1087" s="28"/>
      <c r="S1087" s="28"/>
      <c r="T1087" s="28"/>
      <c r="U1087" s="28"/>
      <c r="V1087" s="28"/>
      <c r="W1087" s="28"/>
      <c r="X1087" s="28"/>
      <c r="Y1087" s="28"/>
      <c r="Z1087" s="28"/>
      <c r="AA1087" s="28"/>
      <c r="AB1087" s="28"/>
      <c r="AC1087" s="28"/>
      <c r="AD1087" s="28"/>
      <c r="AE1087" s="28"/>
      <c r="AF1087" s="28"/>
      <c r="AG1087" s="28"/>
      <c r="AH1087" s="28"/>
      <c r="AI1087" s="28"/>
      <c r="AJ1087" s="28"/>
      <c r="AK1087" s="28"/>
      <c r="AL1087" s="28"/>
      <c r="AM1087" s="60"/>
      <c r="AN1087" s="60"/>
      <c r="AO1087" s="61"/>
      <c r="AP1087" s="61"/>
      <c r="AQ1087" s="61"/>
      <c r="AR1087" s="61"/>
      <c r="AT1087" s="60"/>
      <c r="AU1087" s="61"/>
      <c r="AV1087" s="61"/>
      <c r="AX1087" s="60"/>
      <c r="AY1087" s="61"/>
      <c r="AZ1087" s="72"/>
      <c r="BB1087" s="61"/>
      <c r="BC1087" s="61"/>
      <c r="BD1087" s="61"/>
      <c r="BE1087" s="61"/>
      <c r="BF1087" s="61"/>
      <c r="BG1087" s="61"/>
      <c r="BI1087" s="60"/>
      <c r="BJ1087" s="61"/>
      <c r="BK1087" s="72"/>
      <c r="BL1087" s="49"/>
      <c r="BS1087" s="9"/>
    </row>
    <row r="1088" spans="1:71">
      <c r="A1088" s="18"/>
      <c r="B1088" s="28"/>
      <c r="C1088" s="28"/>
      <c r="D1088" s="28"/>
      <c r="E1088" s="28"/>
      <c r="F1088" s="28"/>
      <c r="G1088" s="28"/>
      <c r="H1088" s="28"/>
      <c r="I1088" s="28"/>
      <c r="J1088" s="28"/>
      <c r="K1088" s="28"/>
      <c r="L1088" s="28"/>
      <c r="M1088" s="28"/>
      <c r="N1088" s="28"/>
      <c r="O1088" s="28"/>
      <c r="P1088" s="28"/>
      <c r="Q1088" s="28"/>
      <c r="R1088" s="28"/>
      <c r="S1088" s="28"/>
      <c r="T1088" s="28"/>
      <c r="U1088" s="28"/>
      <c r="V1088" s="28"/>
      <c r="W1088" s="28"/>
      <c r="X1088" s="28"/>
      <c r="Y1088" s="28"/>
      <c r="Z1088" s="28"/>
      <c r="AA1088" s="28"/>
      <c r="AB1088" s="28"/>
      <c r="AC1088" s="28"/>
      <c r="AD1088" s="28"/>
      <c r="AE1088" s="28"/>
      <c r="AF1088" s="28"/>
      <c r="AG1088" s="28"/>
      <c r="AH1088" s="28"/>
      <c r="AI1088" s="28"/>
      <c r="AJ1088" s="28"/>
      <c r="AK1088" s="28"/>
      <c r="AL1088" s="28"/>
      <c r="AM1088" s="60"/>
      <c r="AN1088" s="60"/>
      <c r="AO1088" s="61"/>
      <c r="AP1088" s="61"/>
      <c r="AQ1088" s="61"/>
      <c r="AR1088" s="61"/>
      <c r="AT1088" s="60"/>
      <c r="AU1088" s="61"/>
      <c r="AV1088" s="61"/>
      <c r="AX1088" s="60"/>
      <c r="AY1088" s="61"/>
      <c r="AZ1088" s="72"/>
      <c r="BB1088" s="61"/>
      <c r="BC1088" s="61"/>
      <c r="BD1088" s="61"/>
      <c r="BE1088" s="61"/>
      <c r="BF1088" s="61"/>
      <c r="BG1088" s="61"/>
      <c r="BI1088" s="60"/>
      <c r="BJ1088" s="61"/>
      <c r="BK1088" s="72"/>
      <c r="BL1088" s="49"/>
      <c r="BS1088" s="9"/>
    </row>
    <row r="1089" spans="1:71">
      <c r="A1089" s="18"/>
      <c r="B1089" s="28"/>
      <c r="C1089" s="28"/>
      <c r="D1089" s="28"/>
      <c r="E1089" s="28"/>
      <c r="F1089" s="28"/>
      <c r="G1089" s="28"/>
      <c r="H1089" s="28"/>
      <c r="I1089" s="28"/>
      <c r="J1089" s="28"/>
      <c r="K1089" s="28"/>
      <c r="L1089" s="28"/>
      <c r="M1089" s="28"/>
      <c r="N1089" s="28"/>
      <c r="O1089" s="28"/>
      <c r="P1089" s="28"/>
      <c r="Q1089" s="28"/>
      <c r="R1089" s="28"/>
      <c r="S1089" s="28"/>
      <c r="T1089" s="28"/>
      <c r="U1089" s="28"/>
      <c r="V1089" s="28"/>
      <c r="W1089" s="28"/>
      <c r="X1089" s="28"/>
      <c r="Y1089" s="28"/>
      <c r="Z1089" s="28"/>
      <c r="AA1089" s="28"/>
      <c r="AB1089" s="28"/>
      <c r="AC1089" s="28"/>
      <c r="AD1089" s="28"/>
      <c r="AE1089" s="28"/>
      <c r="AF1089" s="28"/>
      <c r="AG1089" s="28"/>
      <c r="AH1089" s="28"/>
      <c r="AI1089" s="28"/>
      <c r="AJ1089" s="28"/>
      <c r="AK1089" s="28"/>
      <c r="AL1089" s="28"/>
      <c r="AM1089" s="60"/>
      <c r="AN1089" s="60"/>
      <c r="AO1089" s="61"/>
      <c r="AP1089" s="61"/>
      <c r="AQ1089" s="61"/>
      <c r="AR1089" s="61"/>
      <c r="AT1089" s="60"/>
      <c r="AU1089" s="61"/>
      <c r="AV1089" s="61"/>
      <c r="AX1089" s="60"/>
      <c r="AY1089" s="61"/>
      <c r="AZ1089" s="72"/>
      <c r="BB1089" s="61"/>
      <c r="BC1089" s="61"/>
      <c r="BD1089" s="61"/>
      <c r="BE1089" s="61"/>
      <c r="BF1089" s="61"/>
      <c r="BG1089" s="61"/>
      <c r="BI1089" s="60"/>
      <c r="BJ1089" s="61"/>
      <c r="BK1089" s="72"/>
      <c r="BL1089" s="49"/>
      <c r="BS1089" s="9"/>
    </row>
    <row r="1090" spans="1:71">
      <c r="A1090" s="18"/>
      <c r="B1090" s="28"/>
      <c r="C1090" s="28"/>
      <c r="D1090" s="28"/>
      <c r="E1090" s="28"/>
      <c r="F1090" s="28"/>
      <c r="G1090" s="28"/>
      <c r="H1090" s="28"/>
      <c r="I1090" s="28"/>
      <c r="J1090" s="28"/>
      <c r="K1090" s="28"/>
      <c r="L1090" s="28"/>
      <c r="M1090" s="28"/>
      <c r="N1090" s="28"/>
      <c r="O1090" s="28"/>
      <c r="P1090" s="28"/>
      <c r="Q1090" s="28"/>
      <c r="R1090" s="28"/>
      <c r="S1090" s="28"/>
      <c r="T1090" s="28"/>
      <c r="U1090" s="28"/>
      <c r="V1090" s="28"/>
      <c r="W1090" s="28"/>
      <c r="X1090" s="28"/>
      <c r="Y1090" s="28"/>
      <c r="Z1090" s="28"/>
      <c r="AA1090" s="28"/>
      <c r="AB1090" s="28"/>
      <c r="AC1090" s="28"/>
      <c r="AD1090" s="28"/>
      <c r="AE1090" s="28"/>
      <c r="AF1090" s="28"/>
      <c r="AG1090" s="28"/>
      <c r="AH1090" s="28"/>
      <c r="AI1090" s="28"/>
      <c r="AJ1090" s="28"/>
      <c r="AK1090" s="28"/>
      <c r="AL1090" s="28"/>
      <c r="AM1090" s="60"/>
      <c r="AN1090" s="60"/>
      <c r="AO1090" s="61"/>
      <c r="AP1090" s="61"/>
      <c r="AQ1090" s="61"/>
      <c r="AR1090" s="61"/>
      <c r="AT1090" s="60"/>
      <c r="AU1090" s="61"/>
      <c r="AV1090" s="61"/>
      <c r="AX1090" s="60"/>
      <c r="AY1090" s="61"/>
      <c r="AZ1090" s="72"/>
      <c r="BB1090" s="61"/>
      <c r="BC1090" s="61"/>
      <c r="BD1090" s="61"/>
      <c r="BE1090" s="61"/>
      <c r="BF1090" s="61"/>
      <c r="BG1090" s="61"/>
      <c r="BI1090" s="60"/>
      <c r="BJ1090" s="61"/>
      <c r="BK1090" s="72"/>
      <c r="BL1090" s="49"/>
      <c r="BS1090" s="9"/>
    </row>
    <row r="1091" spans="1:71">
      <c r="A1091" s="18"/>
      <c r="B1091" s="28"/>
      <c r="C1091" s="28"/>
      <c r="D1091" s="28"/>
      <c r="E1091" s="28"/>
      <c r="F1091" s="28"/>
      <c r="G1091" s="28"/>
      <c r="H1091" s="28"/>
      <c r="I1091" s="28"/>
      <c r="J1091" s="28"/>
      <c r="K1091" s="28"/>
      <c r="L1091" s="28"/>
      <c r="M1091" s="28"/>
      <c r="N1091" s="28"/>
      <c r="O1091" s="28"/>
      <c r="P1091" s="28"/>
      <c r="Q1091" s="28"/>
      <c r="R1091" s="28"/>
      <c r="S1091" s="28"/>
      <c r="T1091" s="28"/>
      <c r="U1091" s="28"/>
      <c r="V1091" s="28"/>
      <c r="W1091" s="28"/>
      <c r="X1091" s="28"/>
      <c r="Y1091" s="28"/>
      <c r="Z1091" s="28"/>
      <c r="AA1091" s="28"/>
      <c r="AB1091" s="28"/>
      <c r="AC1091" s="28"/>
      <c r="AD1091" s="28"/>
      <c r="AE1091" s="28"/>
      <c r="AF1091" s="28"/>
      <c r="AG1091" s="28"/>
      <c r="AH1091" s="28"/>
      <c r="AI1091" s="28"/>
      <c r="AJ1091" s="28"/>
      <c r="AK1091" s="28"/>
      <c r="AL1091" s="28"/>
      <c r="AM1091" s="60"/>
      <c r="AN1091" s="60"/>
      <c r="AO1091" s="61"/>
      <c r="AP1091" s="61"/>
      <c r="AQ1091" s="61"/>
      <c r="AR1091" s="61"/>
      <c r="AT1091" s="60"/>
      <c r="AU1091" s="61"/>
      <c r="AV1091" s="61"/>
      <c r="AX1091" s="60"/>
      <c r="AY1091" s="61"/>
      <c r="AZ1091" s="72"/>
      <c r="BB1091" s="61"/>
      <c r="BC1091" s="61"/>
      <c r="BD1091" s="61"/>
      <c r="BE1091" s="61"/>
      <c r="BF1091" s="61"/>
      <c r="BG1091" s="61"/>
      <c r="BI1091" s="60"/>
      <c r="BJ1091" s="61"/>
      <c r="BK1091" s="72"/>
      <c r="BL1091" s="49"/>
      <c r="BS1091" s="9"/>
    </row>
    <row r="1092" spans="1:71">
      <c r="A1092" s="18"/>
      <c r="B1092" s="28"/>
      <c r="C1092" s="28"/>
      <c r="D1092" s="28"/>
      <c r="E1092" s="28"/>
      <c r="F1092" s="28"/>
      <c r="G1092" s="28"/>
      <c r="H1092" s="28"/>
      <c r="I1092" s="28"/>
      <c r="J1092" s="28"/>
      <c r="K1092" s="28"/>
      <c r="L1092" s="28"/>
      <c r="M1092" s="28"/>
      <c r="N1092" s="28"/>
      <c r="O1092" s="28"/>
      <c r="P1092" s="28"/>
      <c r="Q1092" s="28"/>
      <c r="R1092" s="28"/>
      <c r="S1092" s="28"/>
      <c r="T1092" s="28"/>
      <c r="U1092" s="28"/>
      <c r="V1092" s="28"/>
      <c r="W1092" s="28"/>
      <c r="X1092" s="28"/>
      <c r="Y1092" s="28"/>
      <c r="Z1092" s="28"/>
      <c r="AA1092" s="28"/>
      <c r="AB1092" s="28"/>
      <c r="AC1092" s="28"/>
      <c r="AD1092" s="28"/>
      <c r="AE1092" s="28"/>
      <c r="AF1092" s="28"/>
      <c r="AG1092" s="28"/>
      <c r="AH1092" s="28"/>
      <c r="AI1092" s="28"/>
      <c r="AJ1092" s="28"/>
      <c r="AK1092" s="28"/>
      <c r="AL1092" s="28"/>
      <c r="AM1092" s="60"/>
      <c r="AN1092" s="60"/>
      <c r="AO1092" s="61"/>
      <c r="AP1092" s="61"/>
      <c r="AQ1092" s="61"/>
      <c r="AR1092" s="61"/>
      <c r="AT1092" s="60"/>
      <c r="AU1092" s="61"/>
      <c r="AV1092" s="61"/>
      <c r="AX1092" s="60"/>
      <c r="AY1092" s="61"/>
      <c r="AZ1092" s="72"/>
      <c r="BB1092" s="61"/>
      <c r="BC1092" s="61"/>
      <c r="BD1092" s="61"/>
      <c r="BE1092" s="61"/>
      <c r="BF1092" s="61"/>
      <c r="BG1092" s="61"/>
      <c r="BI1092" s="60"/>
      <c r="BJ1092" s="61"/>
      <c r="BK1092" s="72"/>
      <c r="BL1092" s="49"/>
      <c r="BS1092" s="9"/>
    </row>
    <row r="1093" spans="1:71">
      <c r="A1093" s="18"/>
      <c r="B1093" s="28"/>
      <c r="C1093" s="28"/>
      <c r="D1093" s="28"/>
      <c r="E1093" s="28"/>
      <c r="F1093" s="28"/>
      <c r="G1093" s="28"/>
      <c r="H1093" s="28"/>
      <c r="I1093" s="28"/>
      <c r="J1093" s="28"/>
      <c r="K1093" s="28"/>
      <c r="L1093" s="28"/>
      <c r="M1093" s="28"/>
      <c r="N1093" s="28"/>
      <c r="O1093" s="28"/>
      <c r="P1093" s="28"/>
      <c r="Q1093" s="28"/>
      <c r="R1093" s="28"/>
      <c r="S1093" s="28"/>
      <c r="T1093" s="28"/>
      <c r="U1093" s="28"/>
      <c r="V1093" s="28"/>
      <c r="W1093" s="28"/>
      <c r="X1093" s="28"/>
      <c r="Y1093" s="28"/>
      <c r="Z1093" s="28"/>
      <c r="AA1093" s="28"/>
      <c r="AB1093" s="28"/>
      <c r="AC1093" s="28"/>
      <c r="AD1093" s="28"/>
      <c r="AE1093" s="28"/>
      <c r="AF1093" s="28"/>
      <c r="AG1093" s="28"/>
      <c r="AH1093" s="28"/>
      <c r="AI1093" s="28"/>
      <c r="AJ1093" s="28"/>
      <c r="AK1093" s="28"/>
      <c r="AL1093" s="28"/>
      <c r="AM1093" s="60"/>
      <c r="AN1093" s="60"/>
      <c r="AO1093" s="61"/>
      <c r="AP1093" s="61"/>
      <c r="AQ1093" s="61"/>
      <c r="AR1093" s="61"/>
      <c r="AT1093" s="60"/>
      <c r="AU1093" s="61"/>
      <c r="AV1093" s="61"/>
      <c r="AX1093" s="60"/>
      <c r="AY1093" s="61"/>
      <c r="AZ1093" s="72"/>
      <c r="BB1093" s="61"/>
      <c r="BC1093" s="61"/>
      <c r="BD1093" s="61"/>
      <c r="BE1093" s="61"/>
      <c r="BF1093" s="61"/>
      <c r="BG1093" s="61"/>
      <c r="BI1093" s="60"/>
      <c r="BJ1093" s="61"/>
      <c r="BK1093" s="72"/>
      <c r="BL1093" s="49"/>
      <c r="BS1093" s="9"/>
    </row>
    <row r="1094" spans="1:71">
      <c r="A1094" s="18"/>
      <c r="B1094" s="28"/>
      <c r="C1094" s="28"/>
      <c r="D1094" s="28"/>
      <c r="E1094" s="28"/>
      <c r="F1094" s="28"/>
      <c r="G1094" s="28"/>
      <c r="H1094" s="28"/>
      <c r="I1094" s="28"/>
      <c r="J1094" s="28"/>
      <c r="K1094" s="28"/>
      <c r="L1094" s="28"/>
      <c r="M1094" s="28"/>
      <c r="N1094" s="28"/>
      <c r="O1094" s="28"/>
      <c r="P1094" s="28"/>
      <c r="Q1094" s="28"/>
      <c r="R1094" s="28"/>
      <c r="S1094" s="28"/>
      <c r="T1094" s="28"/>
      <c r="U1094" s="28"/>
      <c r="V1094" s="28"/>
      <c r="W1094" s="28"/>
      <c r="X1094" s="28"/>
      <c r="Y1094" s="28"/>
      <c r="Z1094" s="28"/>
      <c r="AA1094" s="28"/>
      <c r="AB1094" s="28"/>
      <c r="AC1094" s="28"/>
      <c r="AD1094" s="28"/>
      <c r="AE1094" s="28"/>
      <c r="AF1094" s="28"/>
      <c r="AG1094" s="28"/>
      <c r="AH1094" s="28"/>
      <c r="AI1094" s="28"/>
      <c r="AJ1094" s="28"/>
      <c r="AK1094" s="28"/>
      <c r="AL1094" s="28"/>
      <c r="AM1094" s="60"/>
      <c r="AN1094" s="60"/>
      <c r="AO1094" s="61"/>
      <c r="AP1094" s="61"/>
      <c r="AQ1094" s="61"/>
      <c r="AR1094" s="61"/>
      <c r="AT1094" s="60"/>
      <c r="AU1094" s="61"/>
      <c r="AV1094" s="61"/>
      <c r="AX1094" s="60"/>
      <c r="AY1094" s="61"/>
      <c r="AZ1094" s="72"/>
      <c r="BB1094" s="61"/>
      <c r="BC1094" s="61"/>
      <c r="BD1094" s="61"/>
      <c r="BE1094" s="61"/>
      <c r="BF1094" s="61"/>
      <c r="BG1094" s="61"/>
      <c r="BI1094" s="60"/>
      <c r="BJ1094" s="61"/>
      <c r="BK1094" s="72"/>
      <c r="BL1094" s="49"/>
      <c r="BS1094" s="9"/>
    </row>
    <row r="1095" spans="1:71">
      <c r="A1095" s="18"/>
      <c r="B1095" s="28"/>
      <c r="C1095" s="28"/>
      <c r="D1095" s="28"/>
      <c r="E1095" s="28"/>
      <c r="F1095" s="28"/>
      <c r="G1095" s="28"/>
      <c r="H1095" s="28"/>
      <c r="I1095" s="28"/>
      <c r="J1095" s="28"/>
      <c r="K1095" s="28"/>
      <c r="L1095" s="28"/>
      <c r="M1095" s="28"/>
      <c r="N1095" s="28"/>
      <c r="O1095" s="28"/>
      <c r="P1095" s="28"/>
      <c r="Q1095" s="28"/>
      <c r="R1095" s="28"/>
      <c r="S1095" s="28"/>
      <c r="T1095" s="28"/>
      <c r="U1095" s="28"/>
      <c r="V1095" s="28"/>
      <c r="W1095" s="28"/>
      <c r="X1095" s="28"/>
      <c r="Y1095" s="28"/>
      <c r="Z1095" s="28"/>
      <c r="AA1095" s="28"/>
      <c r="AB1095" s="28"/>
      <c r="AC1095" s="28"/>
      <c r="AD1095" s="28"/>
      <c r="AE1095" s="28"/>
      <c r="AF1095" s="28"/>
      <c r="AG1095" s="28"/>
      <c r="AH1095" s="28"/>
      <c r="AI1095" s="28"/>
      <c r="AJ1095" s="28"/>
      <c r="AK1095" s="28"/>
      <c r="AL1095" s="28"/>
      <c r="AM1095" s="60"/>
      <c r="AN1095" s="60"/>
      <c r="AO1095" s="61"/>
      <c r="AP1095" s="61"/>
      <c r="AQ1095" s="61"/>
      <c r="AR1095" s="61"/>
      <c r="AT1095" s="60"/>
      <c r="AU1095" s="61"/>
      <c r="AV1095" s="61"/>
      <c r="AX1095" s="60"/>
      <c r="AY1095" s="61"/>
      <c r="AZ1095" s="72"/>
      <c r="BB1095" s="61"/>
      <c r="BC1095" s="61"/>
      <c r="BD1095" s="61"/>
      <c r="BE1095" s="61"/>
      <c r="BF1095" s="61"/>
      <c r="BG1095" s="61"/>
      <c r="BI1095" s="60"/>
      <c r="BJ1095" s="61"/>
      <c r="BK1095" s="72"/>
      <c r="BL1095" s="49"/>
      <c r="BS1095" s="9"/>
    </row>
    <row r="1096" spans="1:71">
      <c r="A1096" s="18"/>
      <c r="B1096" s="28"/>
      <c r="C1096" s="28"/>
      <c r="D1096" s="28"/>
      <c r="E1096" s="28"/>
      <c r="F1096" s="28"/>
      <c r="G1096" s="28"/>
      <c r="H1096" s="28"/>
      <c r="I1096" s="28"/>
      <c r="J1096" s="28"/>
      <c r="K1096" s="28"/>
      <c r="L1096" s="28"/>
      <c r="M1096" s="28"/>
      <c r="N1096" s="28"/>
      <c r="O1096" s="28"/>
      <c r="P1096" s="28"/>
      <c r="Q1096" s="28"/>
      <c r="R1096" s="28"/>
      <c r="S1096" s="28"/>
      <c r="T1096" s="28"/>
      <c r="U1096" s="28"/>
      <c r="V1096" s="28"/>
      <c r="W1096" s="28"/>
      <c r="X1096" s="28"/>
      <c r="Y1096" s="28"/>
      <c r="Z1096" s="28"/>
      <c r="AA1096" s="28"/>
      <c r="AB1096" s="28"/>
      <c r="AC1096" s="28"/>
      <c r="AD1096" s="28"/>
      <c r="AE1096" s="28"/>
      <c r="AF1096" s="28"/>
      <c r="AG1096" s="28"/>
      <c r="AH1096" s="28"/>
      <c r="AI1096" s="28"/>
      <c r="AJ1096" s="28"/>
      <c r="AK1096" s="28"/>
      <c r="AL1096" s="28"/>
      <c r="AM1096" s="60"/>
      <c r="AN1096" s="60"/>
      <c r="AO1096" s="61"/>
      <c r="AP1096" s="61"/>
      <c r="AQ1096" s="61"/>
      <c r="AR1096" s="61"/>
      <c r="AT1096" s="60"/>
      <c r="AU1096" s="61"/>
      <c r="AV1096" s="61"/>
      <c r="AX1096" s="60"/>
      <c r="AY1096" s="61"/>
      <c r="AZ1096" s="72"/>
      <c r="BB1096" s="61"/>
      <c r="BC1096" s="61"/>
      <c r="BD1096" s="61"/>
      <c r="BE1096" s="61"/>
      <c r="BF1096" s="61"/>
      <c r="BG1096" s="61"/>
      <c r="BI1096" s="60"/>
      <c r="BJ1096" s="61"/>
      <c r="BK1096" s="72"/>
      <c r="BL1096" s="49"/>
      <c r="BS1096" s="9"/>
    </row>
    <row r="1097" spans="1:71">
      <c r="A1097" s="18"/>
      <c r="B1097" s="28"/>
      <c r="C1097" s="28"/>
      <c r="D1097" s="28"/>
      <c r="E1097" s="28"/>
      <c r="F1097" s="28"/>
      <c r="G1097" s="28"/>
      <c r="H1097" s="28"/>
      <c r="I1097" s="28"/>
      <c r="J1097" s="28"/>
      <c r="K1097" s="28"/>
      <c r="L1097" s="28"/>
      <c r="M1097" s="28"/>
      <c r="N1097" s="28"/>
      <c r="O1097" s="28"/>
      <c r="P1097" s="28"/>
      <c r="Q1097" s="28"/>
      <c r="R1097" s="28"/>
      <c r="S1097" s="28"/>
      <c r="T1097" s="28"/>
      <c r="U1097" s="28"/>
      <c r="V1097" s="28"/>
      <c r="W1097" s="28"/>
      <c r="X1097" s="28"/>
      <c r="Y1097" s="28"/>
      <c r="Z1097" s="28"/>
      <c r="AA1097" s="28"/>
      <c r="AB1097" s="28"/>
      <c r="AC1097" s="28"/>
      <c r="AD1097" s="28"/>
      <c r="AE1097" s="28"/>
      <c r="AF1097" s="28"/>
      <c r="AG1097" s="28"/>
      <c r="AH1097" s="28"/>
      <c r="AI1097" s="28"/>
      <c r="AJ1097" s="28"/>
      <c r="AK1097" s="28"/>
      <c r="AL1097" s="28"/>
      <c r="AM1097" s="60"/>
      <c r="AN1097" s="60"/>
      <c r="AO1097" s="61"/>
      <c r="AP1097" s="61"/>
      <c r="AQ1097" s="61"/>
      <c r="AR1097" s="61"/>
      <c r="AT1097" s="60"/>
      <c r="AU1097" s="61"/>
      <c r="AV1097" s="61"/>
      <c r="AX1097" s="60"/>
      <c r="AY1097" s="61"/>
      <c r="AZ1097" s="72"/>
      <c r="BB1097" s="61"/>
      <c r="BC1097" s="61"/>
      <c r="BD1097" s="61"/>
      <c r="BE1097" s="61"/>
      <c r="BF1097" s="61"/>
      <c r="BG1097" s="61"/>
      <c r="BI1097" s="60"/>
      <c r="BJ1097" s="61"/>
      <c r="BK1097" s="72"/>
      <c r="BL1097" s="49"/>
      <c r="BS1097" s="9"/>
    </row>
    <row r="1098" spans="1:71">
      <c r="A1098" s="18"/>
      <c r="B1098" s="28"/>
      <c r="C1098" s="28"/>
      <c r="D1098" s="28"/>
      <c r="E1098" s="28"/>
      <c r="F1098" s="28"/>
      <c r="G1098" s="28"/>
      <c r="H1098" s="28"/>
      <c r="I1098" s="28"/>
      <c r="J1098" s="28"/>
      <c r="K1098" s="28"/>
      <c r="L1098" s="28"/>
      <c r="M1098" s="28"/>
      <c r="N1098" s="28"/>
      <c r="O1098" s="28"/>
      <c r="P1098" s="28"/>
      <c r="Q1098" s="28"/>
      <c r="R1098" s="28"/>
      <c r="S1098" s="28"/>
      <c r="T1098" s="28"/>
      <c r="U1098" s="28"/>
      <c r="V1098" s="28"/>
      <c r="W1098" s="28"/>
      <c r="X1098" s="28"/>
      <c r="Y1098" s="28"/>
      <c r="Z1098" s="28"/>
      <c r="AA1098" s="28"/>
      <c r="AB1098" s="28"/>
      <c r="AC1098" s="28"/>
      <c r="AD1098" s="28"/>
      <c r="AE1098" s="28"/>
      <c r="AF1098" s="28"/>
      <c r="AG1098" s="28"/>
      <c r="AH1098" s="28"/>
      <c r="AI1098" s="28"/>
      <c r="AJ1098" s="28"/>
      <c r="AK1098" s="28"/>
      <c r="AL1098" s="28"/>
      <c r="AM1098" s="60"/>
      <c r="AN1098" s="60"/>
      <c r="AO1098" s="61"/>
      <c r="AP1098" s="61"/>
      <c r="AQ1098" s="61"/>
      <c r="AR1098" s="61"/>
      <c r="AT1098" s="60"/>
      <c r="AU1098" s="61"/>
      <c r="AV1098" s="61"/>
      <c r="AX1098" s="60"/>
      <c r="AY1098" s="61"/>
      <c r="AZ1098" s="72"/>
      <c r="BB1098" s="61"/>
      <c r="BC1098" s="61"/>
      <c r="BD1098" s="61"/>
      <c r="BE1098" s="61"/>
      <c r="BF1098" s="61"/>
      <c r="BG1098" s="61"/>
      <c r="BI1098" s="60"/>
      <c r="BJ1098" s="61"/>
      <c r="BK1098" s="72"/>
      <c r="BL1098" s="49"/>
      <c r="BS1098" s="9"/>
    </row>
    <row r="1099" spans="1:71">
      <c r="A1099" s="18"/>
      <c r="B1099" s="28"/>
      <c r="C1099" s="28"/>
      <c r="D1099" s="28"/>
      <c r="E1099" s="28"/>
      <c r="F1099" s="28"/>
      <c r="G1099" s="28"/>
      <c r="H1099" s="28"/>
      <c r="I1099" s="28"/>
      <c r="J1099" s="28"/>
      <c r="K1099" s="28"/>
      <c r="L1099" s="28"/>
      <c r="M1099" s="28"/>
      <c r="N1099" s="28"/>
      <c r="O1099" s="28"/>
      <c r="P1099" s="28"/>
      <c r="Q1099" s="28"/>
      <c r="R1099" s="28"/>
      <c r="S1099" s="28"/>
      <c r="T1099" s="28"/>
      <c r="U1099" s="28"/>
      <c r="V1099" s="28"/>
      <c r="W1099" s="28"/>
      <c r="X1099" s="28"/>
      <c r="Y1099" s="28"/>
      <c r="Z1099" s="28"/>
      <c r="AA1099" s="28"/>
      <c r="AB1099" s="28"/>
      <c r="AC1099" s="28"/>
      <c r="AD1099" s="28"/>
      <c r="AE1099" s="28"/>
      <c r="AF1099" s="28"/>
      <c r="AG1099" s="28"/>
      <c r="AH1099" s="28"/>
      <c r="AI1099" s="28"/>
      <c r="AJ1099" s="28"/>
      <c r="AK1099" s="28"/>
      <c r="AL1099" s="28"/>
      <c r="AM1099" s="60"/>
      <c r="AN1099" s="60"/>
      <c r="AO1099" s="61"/>
      <c r="AP1099" s="61"/>
      <c r="AQ1099" s="61"/>
      <c r="AR1099" s="61"/>
      <c r="AT1099" s="60"/>
      <c r="AU1099" s="61"/>
      <c r="AV1099" s="61"/>
      <c r="AX1099" s="60"/>
      <c r="AY1099" s="61"/>
      <c r="AZ1099" s="72"/>
      <c r="BB1099" s="61"/>
      <c r="BC1099" s="61"/>
      <c r="BD1099" s="61"/>
      <c r="BE1099" s="61"/>
      <c r="BF1099" s="61"/>
      <c r="BG1099" s="61"/>
      <c r="BI1099" s="60"/>
      <c r="BJ1099" s="61"/>
      <c r="BK1099" s="72"/>
      <c r="BL1099" s="49"/>
      <c r="BS1099" s="9"/>
    </row>
    <row r="1100" spans="1:71">
      <c r="A1100" s="18"/>
      <c r="B1100" s="28"/>
      <c r="C1100" s="28"/>
      <c r="D1100" s="28"/>
      <c r="E1100" s="28"/>
      <c r="F1100" s="28"/>
      <c r="G1100" s="28"/>
      <c r="H1100" s="28"/>
      <c r="I1100" s="28"/>
      <c r="J1100" s="28"/>
      <c r="K1100" s="28"/>
      <c r="L1100" s="28"/>
      <c r="M1100" s="28"/>
      <c r="N1100" s="28"/>
      <c r="O1100" s="28"/>
      <c r="P1100" s="28"/>
      <c r="Q1100" s="28"/>
      <c r="R1100" s="28"/>
      <c r="S1100" s="28"/>
      <c r="T1100" s="28"/>
      <c r="U1100" s="28"/>
      <c r="V1100" s="28"/>
      <c r="W1100" s="28"/>
      <c r="X1100" s="28"/>
      <c r="Y1100" s="28"/>
      <c r="Z1100" s="28"/>
      <c r="AA1100" s="28"/>
      <c r="AB1100" s="28"/>
      <c r="AC1100" s="28"/>
      <c r="AD1100" s="28"/>
      <c r="AE1100" s="28"/>
      <c r="AF1100" s="28"/>
      <c r="AG1100" s="28"/>
      <c r="AH1100" s="28"/>
      <c r="AI1100" s="28"/>
      <c r="AJ1100" s="28"/>
      <c r="AK1100" s="28"/>
      <c r="AL1100" s="28"/>
      <c r="AM1100" s="60"/>
      <c r="AN1100" s="60"/>
      <c r="AO1100" s="61"/>
      <c r="AP1100" s="61"/>
      <c r="AQ1100" s="61"/>
      <c r="AR1100" s="61"/>
      <c r="AT1100" s="60"/>
      <c r="AU1100" s="61"/>
      <c r="AV1100" s="61"/>
      <c r="AX1100" s="60"/>
      <c r="AY1100" s="61"/>
      <c r="AZ1100" s="72"/>
      <c r="BB1100" s="61"/>
      <c r="BC1100" s="61"/>
      <c r="BD1100" s="61"/>
      <c r="BE1100" s="61"/>
      <c r="BF1100" s="61"/>
      <c r="BG1100" s="61"/>
      <c r="BI1100" s="60"/>
      <c r="BJ1100" s="61"/>
      <c r="BK1100" s="72"/>
      <c r="BL1100" s="49"/>
      <c r="BS1100" s="9"/>
    </row>
    <row r="1101" spans="1:71">
      <c r="A1101" s="18"/>
      <c r="B1101" s="28"/>
      <c r="C1101" s="28"/>
      <c r="D1101" s="28"/>
      <c r="E1101" s="28"/>
      <c r="F1101" s="28"/>
      <c r="G1101" s="28"/>
      <c r="H1101" s="28"/>
      <c r="I1101" s="28"/>
      <c r="J1101" s="28"/>
      <c r="K1101" s="28"/>
      <c r="L1101" s="28"/>
      <c r="M1101" s="28"/>
      <c r="N1101" s="28"/>
      <c r="O1101" s="28"/>
      <c r="P1101" s="28"/>
      <c r="Q1101" s="28"/>
      <c r="R1101" s="28"/>
      <c r="S1101" s="28"/>
      <c r="T1101" s="28"/>
      <c r="U1101" s="28"/>
      <c r="V1101" s="28"/>
      <c r="W1101" s="28"/>
      <c r="X1101" s="28"/>
      <c r="Y1101" s="28"/>
      <c r="Z1101" s="28"/>
      <c r="AA1101" s="28"/>
      <c r="AB1101" s="28"/>
      <c r="AC1101" s="28"/>
      <c r="AD1101" s="28"/>
      <c r="AE1101" s="28"/>
      <c r="AF1101" s="28"/>
      <c r="AG1101" s="28"/>
      <c r="AH1101" s="28"/>
      <c r="AI1101" s="28"/>
      <c r="AJ1101" s="28"/>
      <c r="AK1101" s="28"/>
      <c r="AL1101" s="28"/>
      <c r="AM1101" s="60"/>
      <c r="AN1101" s="60"/>
      <c r="AO1101" s="61"/>
      <c r="AP1101" s="61"/>
      <c r="AQ1101" s="61"/>
      <c r="AR1101" s="61"/>
      <c r="AT1101" s="60"/>
      <c r="AU1101" s="61"/>
      <c r="AV1101" s="61"/>
      <c r="AX1101" s="60"/>
      <c r="AY1101" s="61"/>
      <c r="AZ1101" s="72"/>
      <c r="BB1101" s="61"/>
      <c r="BC1101" s="61"/>
      <c r="BD1101" s="61"/>
      <c r="BE1101" s="61"/>
      <c r="BF1101" s="61"/>
      <c r="BG1101" s="61"/>
      <c r="BI1101" s="60"/>
      <c r="BJ1101" s="61"/>
      <c r="BK1101" s="72"/>
      <c r="BL1101" s="49"/>
      <c r="BS1101" s="9"/>
    </row>
    <row r="1102" spans="1:71">
      <c r="A1102" s="18"/>
      <c r="B1102" s="28"/>
      <c r="C1102" s="28"/>
      <c r="D1102" s="28"/>
      <c r="E1102" s="28"/>
      <c r="F1102" s="28"/>
      <c r="G1102" s="28"/>
      <c r="H1102" s="28"/>
      <c r="I1102" s="28"/>
      <c r="J1102" s="28"/>
      <c r="K1102" s="28"/>
      <c r="L1102" s="28"/>
      <c r="M1102" s="28"/>
      <c r="N1102" s="28"/>
      <c r="O1102" s="28"/>
      <c r="P1102" s="28"/>
      <c r="Q1102" s="28"/>
      <c r="R1102" s="28"/>
      <c r="S1102" s="28"/>
      <c r="T1102" s="28"/>
      <c r="U1102" s="28"/>
      <c r="V1102" s="28"/>
      <c r="W1102" s="28"/>
      <c r="X1102" s="28"/>
      <c r="Y1102" s="28"/>
      <c r="Z1102" s="28"/>
      <c r="AA1102" s="28"/>
      <c r="AB1102" s="28"/>
      <c r="AC1102" s="28"/>
      <c r="AD1102" s="28"/>
      <c r="AE1102" s="28"/>
      <c r="AF1102" s="28"/>
      <c r="AG1102" s="28"/>
      <c r="AH1102" s="28"/>
      <c r="AI1102" s="28"/>
      <c r="AJ1102" s="28"/>
      <c r="AK1102" s="28"/>
      <c r="AL1102" s="28"/>
      <c r="AM1102" s="60"/>
      <c r="AN1102" s="60"/>
      <c r="AO1102" s="61"/>
      <c r="AP1102" s="61"/>
      <c r="AQ1102" s="61"/>
      <c r="AR1102" s="61"/>
      <c r="AT1102" s="60"/>
      <c r="AU1102" s="61"/>
      <c r="AV1102" s="61"/>
      <c r="AX1102" s="60"/>
      <c r="AY1102" s="61"/>
      <c r="AZ1102" s="72"/>
      <c r="BB1102" s="61"/>
      <c r="BC1102" s="61"/>
      <c r="BD1102" s="61"/>
      <c r="BE1102" s="61"/>
      <c r="BF1102" s="61"/>
      <c r="BG1102" s="61"/>
      <c r="BI1102" s="60"/>
      <c r="BJ1102" s="61"/>
      <c r="BK1102" s="72"/>
      <c r="BL1102" s="49"/>
      <c r="BS1102" s="9"/>
    </row>
    <row r="1103" spans="1:71">
      <c r="A1103" s="18"/>
      <c r="B1103" s="28"/>
      <c r="C1103" s="28"/>
      <c r="D1103" s="28"/>
      <c r="E1103" s="28"/>
      <c r="F1103" s="28"/>
      <c r="G1103" s="28"/>
      <c r="H1103" s="28"/>
      <c r="I1103" s="28"/>
      <c r="J1103" s="28"/>
      <c r="K1103" s="28"/>
      <c r="L1103" s="28"/>
      <c r="M1103" s="28"/>
      <c r="N1103" s="28"/>
      <c r="O1103" s="28"/>
      <c r="P1103" s="28"/>
      <c r="Q1103" s="28"/>
      <c r="R1103" s="28"/>
      <c r="S1103" s="28"/>
      <c r="T1103" s="28"/>
      <c r="U1103" s="28"/>
      <c r="V1103" s="28"/>
      <c r="W1103" s="28"/>
      <c r="X1103" s="28"/>
      <c r="Y1103" s="28"/>
      <c r="Z1103" s="28"/>
      <c r="AA1103" s="28"/>
      <c r="AB1103" s="28"/>
      <c r="AC1103" s="28"/>
      <c r="AD1103" s="28"/>
      <c r="AE1103" s="28"/>
      <c r="AF1103" s="28"/>
      <c r="AG1103" s="28"/>
      <c r="AH1103" s="28"/>
      <c r="AI1103" s="28"/>
      <c r="AJ1103" s="28"/>
      <c r="AK1103" s="28"/>
      <c r="AL1103" s="28"/>
      <c r="AM1103" s="60"/>
      <c r="AN1103" s="60"/>
      <c r="AO1103" s="61"/>
      <c r="AP1103" s="61"/>
      <c r="AQ1103" s="61"/>
      <c r="AR1103" s="61"/>
      <c r="AT1103" s="60"/>
      <c r="AU1103" s="61"/>
      <c r="AV1103" s="61"/>
      <c r="AX1103" s="60"/>
      <c r="AY1103" s="61"/>
      <c r="AZ1103" s="72"/>
      <c r="BB1103" s="61"/>
      <c r="BC1103" s="61"/>
      <c r="BD1103" s="61"/>
      <c r="BE1103" s="61"/>
      <c r="BF1103" s="61"/>
      <c r="BG1103" s="61"/>
      <c r="BI1103" s="60"/>
      <c r="BJ1103" s="61"/>
      <c r="BK1103" s="72"/>
      <c r="BL1103" s="49"/>
      <c r="BS1103" s="9"/>
    </row>
    <row r="1104" spans="1:71">
      <c r="A1104" s="18"/>
      <c r="B1104" s="28"/>
      <c r="C1104" s="28"/>
      <c r="D1104" s="28"/>
      <c r="E1104" s="28"/>
      <c r="F1104" s="28"/>
      <c r="G1104" s="28"/>
      <c r="H1104" s="28"/>
      <c r="I1104" s="28"/>
      <c r="J1104" s="28"/>
      <c r="K1104" s="28"/>
      <c r="L1104" s="28"/>
      <c r="M1104" s="28"/>
      <c r="N1104" s="28"/>
      <c r="O1104" s="28"/>
      <c r="P1104" s="28"/>
      <c r="Q1104" s="28"/>
      <c r="R1104" s="28"/>
      <c r="S1104" s="28"/>
      <c r="T1104" s="28"/>
      <c r="U1104" s="28"/>
      <c r="V1104" s="28"/>
      <c r="W1104" s="28"/>
      <c r="X1104" s="28"/>
      <c r="Y1104" s="28"/>
      <c r="Z1104" s="28"/>
      <c r="AA1104" s="28"/>
      <c r="AB1104" s="28"/>
      <c r="AC1104" s="28"/>
      <c r="AD1104" s="28"/>
      <c r="AE1104" s="28"/>
      <c r="AF1104" s="28"/>
      <c r="AG1104" s="28"/>
      <c r="AH1104" s="28"/>
      <c r="AI1104" s="28"/>
      <c r="AJ1104" s="28"/>
      <c r="AK1104" s="28"/>
      <c r="AL1104" s="28"/>
      <c r="AM1104" s="60"/>
      <c r="AN1104" s="60"/>
      <c r="AO1104" s="61"/>
      <c r="AP1104" s="61"/>
      <c r="AQ1104" s="61"/>
      <c r="AR1104" s="61"/>
      <c r="AT1104" s="60"/>
      <c r="AU1104" s="61"/>
      <c r="AV1104" s="61"/>
      <c r="AX1104" s="60"/>
      <c r="AY1104" s="61"/>
      <c r="AZ1104" s="72"/>
      <c r="BB1104" s="61"/>
      <c r="BC1104" s="61"/>
      <c r="BD1104" s="61"/>
      <c r="BE1104" s="61"/>
      <c r="BF1104" s="61"/>
      <c r="BG1104" s="61"/>
      <c r="BI1104" s="60"/>
      <c r="BJ1104" s="61"/>
      <c r="BK1104" s="72"/>
      <c r="BL1104" s="49"/>
      <c r="BS1104" s="9"/>
    </row>
    <row r="1105" spans="1:71">
      <c r="A1105" s="18"/>
      <c r="B1105" s="28"/>
      <c r="C1105" s="28"/>
      <c r="D1105" s="28"/>
      <c r="E1105" s="28"/>
      <c r="F1105" s="28"/>
      <c r="G1105" s="28"/>
      <c r="H1105" s="28"/>
      <c r="I1105" s="28"/>
      <c r="J1105" s="28"/>
      <c r="K1105" s="28"/>
      <c r="L1105" s="28"/>
      <c r="M1105" s="28"/>
      <c r="N1105" s="28"/>
      <c r="O1105" s="28"/>
      <c r="P1105" s="28"/>
      <c r="Q1105" s="28"/>
      <c r="R1105" s="28"/>
      <c r="S1105" s="28"/>
      <c r="T1105" s="28"/>
      <c r="U1105" s="28"/>
      <c r="V1105" s="28"/>
      <c r="W1105" s="28"/>
      <c r="X1105" s="28"/>
      <c r="Y1105" s="28"/>
      <c r="Z1105" s="28"/>
      <c r="AA1105" s="28"/>
      <c r="AB1105" s="28"/>
      <c r="AC1105" s="28"/>
      <c r="AD1105" s="28"/>
      <c r="AE1105" s="28"/>
      <c r="AF1105" s="28"/>
      <c r="AG1105" s="28"/>
      <c r="AH1105" s="28"/>
      <c r="AI1105" s="28"/>
      <c r="AJ1105" s="28"/>
      <c r="AK1105" s="28"/>
      <c r="AL1105" s="28"/>
      <c r="AM1105" s="60"/>
      <c r="AN1105" s="60"/>
      <c r="AO1105" s="61"/>
      <c r="AP1105" s="61"/>
      <c r="AQ1105" s="61"/>
      <c r="AR1105" s="61"/>
      <c r="AT1105" s="60"/>
      <c r="AU1105" s="61"/>
      <c r="AV1105" s="61"/>
      <c r="AX1105" s="60"/>
      <c r="AY1105" s="61"/>
      <c r="AZ1105" s="72"/>
      <c r="BB1105" s="61"/>
      <c r="BC1105" s="61"/>
      <c r="BD1105" s="61"/>
      <c r="BE1105" s="61"/>
      <c r="BF1105" s="61"/>
      <c r="BG1105" s="61"/>
      <c r="BI1105" s="60"/>
      <c r="BJ1105" s="61"/>
      <c r="BK1105" s="72"/>
      <c r="BL1105" s="49"/>
      <c r="BS1105" s="9"/>
    </row>
    <row r="1106" spans="1:71">
      <c r="A1106" s="18"/>
      <c r="B1106" s="28"/>
      <c r="C1106" s="28"/>
      <c r="D1106" s="28"/>
      <c r="E1106" s="28"/>
      <c r="F1106" s="28"/>
      <c r="G1106" s="28"/>
      <c r="H1106" s="28"/>
      <c r="I1106" s="28"/>
      <c r="J1106" s="28"/>
      <c r="K1106" s="28"/>
      <c r="L1106" s="28"/>
      <c r="M1106" s="28"/>
      <c r="N1106" s="28"/>
      <c r="O1106" s="28"/>
      <c r="P1106" s="28"/>
      <c r="Q1106" s="28"/>
      <c r="R1106" s="28"/>
      <c r="S1106" s="28"/>
      <c r="T1106" s="28"/>
      <c r="U1106" s="28"/>
      <c r="V1106" s="28"/>
      <c r="W1106" s="28"/>
      <c r="X1106" s="28"/>
      <c r="Y1106" s="28"/>
      <c r="Z1106" s="28"/>
      <c r="AA1106" s="28"/>
      <c r="AB1106" s="28"/>
      <c r="AC1106" s="28"/>
      <c r="AD1106" s="28"/>
      <c r="AE1106" s="28"/>
      <c r="AF1106" s="28"/>
      <c r="AG1106" s="28"/>
      <c r="AH1106" s="28"/>
      <c r="AI1106" s="28"/>
      <c r="AJ1106" s="28"/>
      <c r="AK1106" s="28"/>
      <c r="AL1106" s="28"/>
      <c r="AM1106" s="60"/>
      <c r="AN1106" s="60"/>
      <c r="AO1106" s="61"/>
      <c r="AP1106" s="61"/>
      <c r="AQ1106" s="61"/>
      <c r="AR1106" s="61"/>
      <c r="AT1106" s="60"/>
      <c r="AU1106" s="61"/>
      <c r="AV1106" s="61"/>
      <c r="AX1106" s="60"/>
      <c r="AY1106" s="61"/>
      <c r="AZ1106" s="72"/>
      <c r="BB1106" s="61"/>
      <c r="BC1106" s="61"/>
      <c r="BD1106" s="61"/>
      <c r="BE1106" s="61"/>
      <c r="BF1106" s="61"/>
      <c r="BG1106" s="61"/>
      <c r="BI1106" s="60"/>
      <c r="BJ1106" s="61"/>
      <c r="BK1106" s="72"/>
      <c r="BL1106" s="49"/>
      <c r="BS1106" s="9"/>
    </row>
    <row r="1107" spans="1:71">
      <c r="A1107" s="18"/>
      <c r="B1107" s="28"/>
      <c r="C1107" s="28"/>
      <c r="D1107" s="28"/>
      <c r="E1107" s="28"/>
      <c r="F1107" s="28"/>
      <c r="G1107" s="28"/>
      <c r="H1107" s="28"/>
      <c r="I1107" s="28"/>
      <c r="J1107" s="28"/>
      <c r="K1107" s="28"/>
      <c r="L1107" s="28"/>
      <c r="M1107" s="28"/>
      <c r="N1107" s="28"/>
      <c r="O1107" s="28"/>
      <c r="P1107" s="28"/>
      <c r="Q1107" s="28"/>
      <c r="R1107" s="28"/>
      <c r="S1107" s="28"/>
      <c r="T1107" s="28"/>
      <c r="U1107" s="28"/>
      <c r="V1107" s="28"/>
      <c r="W1107" s="28"/>
      <c r="X1107" s="28"/>
      <c r="Y1107" s="28"/>
      <c r="Z1107" s="28"/>
      <c r="AA1107" s="28"/>
      <c r="AB1107" s="28"/>
      <c r="AC1107" s="28"/>
      <c r="AD1107" s="28"/>
      <c r="AE1107" s="28"/>
      <c r="AF1107" s="28"/>
      <c r="AG1107" s="28"/>
      <c r="AH1107" s="28"/>
      <c r="AI1107" s="28"/>
      <c r="AJ1107" s="28"/>
      <c r="AK1107" s="28"/>
      <c r="AL1107" s="28"/>
      <c r="AM1107" s="60"/>
      <c r="AN1107" s="60"/>
      <c r="AO1107" s="61"/>
      <c r="AP1107" s="61"/>
      <c r="AQ1107" s="61"/>
      <c r="AR1107" s="61"/>
      <c r="AT1107" s="60"/>
      <c r="AU1107" s="61"/>
      <c r="AV1107" s="61"/>
      <c r="AX1107" s="60"/>
      <c r="AY1107" s="61"/>
      <c r="AZ1107" s="72"/>
      <c r="BB1107" s="61"/>
      <c r="BC1107" s="61"/>
      <c r="BD1107" s="61"/>
      <c r="BE1107" s="61"/>
      <c r="BF1107" s="61"/>
      <c r="BG1107" s="61"/>
      <c r="BI1107" s="60"/>
      <c r="BJ1107" s="61"/>
      <c r="BK1107" s="72"/>
      <c r="BL1107" s="49"/>
      <c r="BS1107" s="9"/>
    </row>
    <row r="1108" spans="1:71">
      <c r="A1108" s="18"/>
      <c r="B1108" s="28"/>
      <c r="C1108" s="28"/>
      <c r="D1108" s="28"/>
      <c r="E1108" s="28"/>
      <c r="F1108" s="28"/>
      <c r="G1108" s="28"/>
      <c r="H1108" s="28"/>
      <c r="I1108" s="28"/>
      <c r="J1108" s="28"/>
      <c r="K1108" s="28"/>
      <c r="L1108" s="28"/>
      <c r="M1108" s="28"/>
      <c r="N1108" s="28"/>
      <c r="O1108" s="28"/>
      <c r="P1108" s="28"/>
      <c r="Q1108" s="28"/>
      <c r="R1108" s="28"/>
      <c r="S1108" s="28"/>
      <c r="T1108" s="28"/>
      <c r="U1108" s="28"/>
      <c r="V1108" s="28"/>
      <c r="W1108" s="28"/>
      <c r="X1108" s="28"/>
      <c r="Y1108" s="28"/>
      <c r="Z1108" s="28"/>
      <c r="AA1108" s="28"/>
      <c r="AB1108" s="28"/>
      <c r="AC1108" s="28"/>
      <c r="AD1108" s="28"/>
      <c r="AE1108" s="28"/>
      <c r="AF1108" s="28"/>
      <c r="AG1108" s="28"/>
      <c r="AH1108" s="28"/>
      <c r="AI1108" s="28"/>
      <c r="AJ1108" s="28"/>
      <c r="AK1108" s="28"/>
      <c r="AL1108" s="28"/>
      <c r="AM1108" s="60"/>
      <c r="AN1108" s="60"/>
      <c r="AO1108" s="61"/>
      <c r="AP1108" s="61"/>
      <c r="AQ1108" s="61"/>
      <c r="AR1108" s="61"/>
      <c r="AT1108" s="60"/>
      <c r="AU1108" s="61"/>
      <c r="AV1108" s="61"/>
      <c r="AX1108" s="60"/>
      <c r="AY1108" s="61"/>
      <c r="AZ1108" s="72"/>
      <c r="BB1108" s="61"/>
      <c r="BC1108" s="61"/>
      <c r="BD1108" s="61"/>
      <c r="BE1108" s="61"/>
      <c r="BF1108" s="61"/>
      <c r="BG1108" s="61"/>
      <c r="BI1108" s="60"/>
      <c r="BJ1108" s="61"/>
      <c r="BK1108" s="72"/>
      <c r="BL1108" s="49"/>
      <c r="BS1108" s="9"/>
    </row>
    <row r="1109" spans="1:71">
      <c r="A1109" s="18"/>
      <c r="B1109" s="28"/>
      <c r="C1109" s="28"/>
      <c r="D1109" s="28"/>
      <c r="E1109" s="28"/>
      <c r="F1109" s="28"/>
      <c r="G1109" s="28"/>
      <c r="H1109" s="28"/>
      <c r="I1109" s="28"/>
      <c r="J1109" s="28"/>
      <c r="K1109" s="28"/>
      <c r="L1109" s="28"/>
      <c r="M1109" s="28"/>
      <c r="N1109" s="28"/>
      <c r="O1109" s="28"/>
      <c r="P1109" s="28"/>
      <c r="Q1109" s="28"/>
      <c r="R1109" s="28"/>
      <c r="S1109" s="28"/>
      <c r="T1109" s="28"/>
      <c r="U1109" s="28"/>
      <c r="V1109" s="28"/>
      <c r="W1109" s="28"/>
      <c r="X1109" s="28"/>
      <c r="Y1109" s="28"/>
      <c r="Z1109" s="28"/>
      <c r="AA1109" s="28"/>
      <c r="AB1109" s="28"/>
      <c r="AC1109" s="28"/>
      <c r="AD1109" s="28"/>
      <c r="AE1109" s="28"/>
      <c r="AF1109" s="28"/>
      <c r="AG1109" s="28"/>
      <c r="AH1109" s="28"/>
      <c r="AI1109" s="28"/>
      <c r="AJ1109" s="28"/>
      <c r="AK1109" s="28"/>
      <c r="AL1109" s="28"/>
      <c r="AM1109" s="60"/>
      <c r="AN1109" s="60"/>
      <c r="AO1109" s="61"/>
      <c r="AP1109" s="61"/>
      <c r="AQ1109" s="61"/>
      <c r="AR1109" s="61"/>
      <c r="AT1109" s="60"/>
      <c r="AU1109" s="61"/>
      <c r="AV1109" s="61"/>
      <c r="AX1109" s="60"/>
      <c r="AY1109" s="61"/>
      <c r="AZ1109" s="72"/>
      <c r="BB1109" s="61"/>
      <c r="BC1109" s="61"/>
      <c r="BD1109" s="61"/>
      <c r="BE1109" s="61"/>
      <c r="BF1109" s="61"/>
      <c r="BG1109" s="61"/>
      <c r="BI1109" s="60"/>
      <c r="BJ1109" s="61"/>
      <c r="BK1109" s="72"/>
      <c r="BL1109" s="49"/>
      <c r="BS1109" s="9"/>
    </row>
    <row r="1110" spans="1:71">
      <c r="A1110" s="18"/>
      <c r="B1110" s="28"/>
      <c r="C1110" s="28"/>
      <c r="D1110" s="28"/>
      <c r="E1110" s="28"/>
      <c r="F1110" s="28"/>
      <c r="G1110" s="28"/>
      <c r="H1110" s="28"/>
      <c r="I1110" s="28"/>
      <c r="J1110" s="28"/>
      <c r="K1110" s="28"/>
      <c r="L1110" s="28"/>
      <c r="M1110" s="28"/>
      <c r="N1110" s="28"/>
      <c r="O1110" s="28"/>
      <c r="P1110" s="28"/>
      <c r="Q1110" s="28"/>
      <c r="R1110" s="28"/>
      <c r="S1110" s="28"/>
      <c r="T1110" s="28"/>
      <c r="U1110" s="28"/>
      <c r="V1110" s="28"/>
      <c r="W1110" s="28"/>
      <c r="X1110" s="28"/>
      <c r="Y1110" s="28"/>
      <c r="Z1110" s="28"/>
      <c r="AA1110" s="28"/>
      <c r="AB1110" s="28"/>
      <c r="AC1110" s="28"/>
      <c r="AD1110" s="28"/>
      <c r="AE1110" s="28"/>
      <c r="AF1110" s="28"/>
      <c r="AG1110" s="28"/>
      <c r="AH1110" s="28"/>
      <c r="AI1110" s="28"/>
      <c r="AJ1110" s="28"/>
      <c r="AK1110" s="28"/>
      <c r="AL1110" s="28"/>
      <c r="AM1110" s="60"/>
      <c r="AN1110" s="60"/>
      <c r="AO1110" s="61"/>
      <c r="AP1110" s="61"/>
      <c r="AQ1110" s="61"/>
      <c r="AR1110" s="61"/>
      <c r="AT1110" s="60"/>
      <c r="AU1110" s="61"/>
      <c r="AV1110" s="61"/>
      <c r="AX1110" s="60"/>
      <c r="AY1110" s="61"/>
      <c r="AZ1110" s="72"/>
      <c r="BB1110" s="61"/>
      <c r="BC1110" s="61"/>
      <c r="BD1110" s="61"/>
      <c r="BE1110" s="61"/>
      <c r="BF1110" s="61"/>
      <c r="BG1110" s="61"/>
      <c r="BI1110" s="60"/>
      <c r="BJ1110" s="61"/>
      <c r="BK1110" s="72"/>
      <c r="BL1110" s="49"/>
      <c r="BS1110" s="9"/>
    </row>
    <row r="1111" spans="1:71">
      <c r="A1111" s="18"/>
      <c r="B1111" s="28"/>
      <c r="C1111" s="28"/>
      <c r="D1111" s="28"/>
      <c r="E1111" s="28"/>
      <c r="F1111" s="28"/>
      <c r="G1111" s="28"/>
      <c r="H1111" s="28"/>
      <c r="I1111" s="28"/>
      <c r="J1111" s="28"/>
      <c r="K1111" s="28"/>
      <c r="L1111" s="28"/>
      <c r="M1111" s="28"/>
      <c r="N1111" s="28"/>
      <c r="O1111" s="28"/>
      <c r="P1111" s="28"/>
      <c r="Q1111" s="28"/>
      <c r="R1111" s="28"/>
      <c r="S1111" s="28"/>
      <c r="T1111" s="28"/>
      <c r="U1111" s="28"/>
      <c r="V1111" s="28"/>
      <c r="W1111" s="28"/>
      <c r="X1111" s="28"/>
      <c r="Y1111" s="28"/>
      <c r="Z1111" s="28"/>
      <c r="AA1111" s="28"/>
      <c r="AB1111" s="28"/>
      <c r="AC1111" s="28"/>
      <c r="AD1111" s="28"/>
      <c r="AE1111" s="28"/>
      <c r="AF1111" s="28"/>
      <c r="AG1111" s="28"/>
      <c r="AH1111" s="28"/>
      <c r="AI1111" s="28"/>
      <c r="AJ1111" s="28"/>
      <c r="AK1111" s="28"/>
      <c r="AL1111" s="28"/>
      <c r="AM1111" s="60"/>
      <c r="AN1111" s="60"/>
      <c r="AO1111" s="61"/>
      <c r="AP1111" s="61"/>
      <c r="AQ1111" s="61"/>
      <c r="AR1111" s="61"/>
      <c r="AT1111" s="60"/>
      <c r="AU1111" s="61"/>
      <c r="AV1111" s="61"/>
      <c r="AX1111" s="60"/>
      <c r="AY1111" s="61"/>
      <c r="AZ1111" s="72"/>
      <c r="BB1111" s="61"/>
      <c r="BC1111" s="61"/>
      <c r="BD1111" s="61"/>
      <c r="BE1111" s="61"/>
      <c r="BF1111" s="61"/>
      <c r="BG1111" s="61"/>
      <c r="BI1111" s="60"/>
      <c r="BJ1111" s="61"/>
      <c r="BK1111" s="72"/>
      <c r="BL1111" s="49"/>
      <c r="BS1111" s="9"/>
    </row>
    <row r="1112" spans="1:71">
      <c r="A1112" s="18"/>
      <c r="B1112" s="28"/>
      <c r="C1112" s="28"/>
      <c r="D1112" s="28"/>
      <c r="E1112" s="28"/>
      <c r="F1112" s="28"/>
      <c r="G1112" s="28"/>
      <c r="H1112" s="28"/>
      <c r="I1112" s="28"/>
      <c r="J1112" s="28"/>
      <c r="K1112" s="28"/>
      <c r="L1112" s="28"/>
      <c r="M1112" s="28"/>
      <c r="N1112" s="28"/>
      <c r="O1112" s="28"/>
      <c r="P1112" s="28"/>
      <c r="Q1112" s="28"/>
      <c r="R1112" s="28"/>
      <c r="S1112" s="28"/>
      <c r="T1112" s="28"/>
      <c r="U1112" s="28"/>
      <c r="V1112" s="28"/>
      <c r="W1112" s="28"/>
      <c r="X1112" s="28"/>
      <c r="Y1112" s="28"/>
      <c r="Z1112" s="28"/>
      <c r="AA1112" s="28"/>
      <c r="AB1112" s="28"/>
      <c r="AC1112" s="28"/>
      <c r="AD1112" s="28"/>
      <c r="AE1112" s="28"/>
      <c r="AF1112" s="28"/>
      <c r="AG1112" s="28"/>
      <c r="AH1112" s="28"/>
      <c r="AI1112" s="28"/>
      <c r="AJ1112" s="28"/>
      <c r="AK1112" s="28"/>
      <c r="AL1112" s="28"/>
      <c r="AM1112" s="60"/>
      <c r="AN1112" s="60"/>
      <c r="AO1112" s="61"/>
      <c r="AP1112" s="61"/>
      <c r="AQ1112" s="61"/>
      <c r="AR1112" s="61"/>
      <c r="AT1112" s="60"/>
      <c r="AU1112" s="61"/>
      <c r="AV1112" s="61"/>
      <c r="AX1112" s="60"/>
      <c r="AY1112" s="61"/>
      <c r="AZ1112" s="72"/>
      <c r="BB1112" s="61"/>
      <c r="BC1112" s="61"/>
      <c r="BD1112" s="61"/>
      <c r="BE1112" s="61"/>
      <c r="BF1112" s="61"/>
      <c r="BG1112" s="61"/>
      <c r="BI1112" s="60"/>
      <c r="BJ1112" s="61"/>
      <c r="BK1112" s="72"/>
      <c r="BL1112" s="49"/>
      <c r="BS1112" s="9"/>
    </row>
    <row r="1113" spans="1:71">
      <c r="A1113" s="18"/>
      <c r="B1113" s="28"/>
      <c r="C1113" s="28"/>
      <c r="D1113" s="28"/>
      <c r="E1113" s="28"/>
      <c r="F1113" s="28"/>
      <c r="G1113" s="28"/>
      <c r="H1113" s="28"/>
      <c r="I1113" s="28"/>
      <c r="J1113" s="28"/>
      <c r="K1113" s="28"/>
      <c r="L1113" s="28"/>
      <c r="M1113" s="28"/>
      <c r="N1113" s="28"/>
      <c r="O1113" s="28"/>
      <c r="P1113" s="28"/>
      <c r="Q1113" s="28"/>
      <c r="R1113" s="28"/>
      <c r="S1113" s="28"/>
      <c r="T1113" s="28"/>
      <c r="U1113" s="28"/>
      <c r="V1113" s="28"/>
      <c r="W1113" s="28"/>
      <c r="X1113" s="28"/>
      <c r="Y1113" s="28"/>
      <c r="Z1113" s="28"/>
      <c r="AA1113" s="28"/>
      <c r="AB1113" s="28"/>
      <c r="AC1113" s="28"/>
      <c r="AD1113" s="28"/>
      <c r="AE1113" s="28"/>
      <c r="AF1113" s="28"/>
      <c r="AG1113" s="28"/>
      <c r="AH1113" s="28"/>
      <c r="AI1113" s="28"/>
      <c r="AJ1113" s="28"/>
      <c r="AK1113" s="28"/>
      <c r="AL1113" s="28"/>
      <c r="AM1113" s="60"/>
      <c r="AN1113" s="60"/>
      <c r="AO1113" s="61"/>
      <c r="AP1113" s="61"/>
      <c r="AQ1113" s="61"/>
      <c r="AR1113" s="61"/>
      <c r="AT1113" s="60"/>
      <c r="AU1113" s="61"/>
      <c r="AV1113" s="61"/>
      <c r="AX1113" s="60"/>
      <c r="AY1113" s="61"/>
      <c r="AZ1113" s="72"/>
      <c r="BB1113" s="61"/>
      <c r="BC1113" s="61"/>
      <c r="BD1113" s="61"/>
      <c r="BE1113" s="61"/>
      <c r="BF1113" s="61"/>
      <c r="BG1113" s="61"/>
      <c r="BI1113" s="60"/>
      <c r="BJ1113" s="61"/>
      <c r="BK1113" s="72"/>
      <c r="BL1113" s="49"/>
      <c r="BS1113" s="9"/>
    </row>
    <row r="1114" spans="1:71">
      <c r="A1114" s="18"/>
      <c r="B1114" s="28"/>
      <c r="C1114" s="28"/>
      <c r="D1114" s="28"/>
      <c r="E1114" s="28"/>
      <c r="F1114" s="28"/>
      <c r="G1114" s="28"/>
      <c r="H1114" s="28"/>
      <c r="I1114" s="28"/>
      <c r="J1114" s="28"/>
      <c r="K1114" s="28"/>
      <c r="L1114" s="28"/>
      <c r="M1114" s="28"/>
      <c r="N1114" s="28"/>
      <c r="O1114" s="28"/>
      <c r="P1114" s="28"/>
      <c r="Q1114" s="28"/>
      <c r="R1114" s="28"/>
      <c r="S1114" s="28"/>
      <c r="T1114" s="28"/>
      <c r="U1114" s="28"/>
      <c r="V1114" s="28"/>
      <c r="W1114" s="28"/>
      <c r="X1114" s="28"/>
      <c r="Y1114" s="28"/>
      <c r="Z1114" s="28"/>
      <c r="AA1114" s="28"/>
      <c r="AB1114" s="28"/>
      <c r="AC1114" s="28"/>
      <c r="AD1114" s="28"/>
      <c r="AE1114" s="28"/>
      <c r="AF1114" s="28"/>
      <c r="AG1114" s="28"/>
      <c r="AH1114" s="28"/>
      <c r="AI1114" s="28"/>
      <c r="AJ1114" s="28"/>
      <c r="AK1114" s="28"/>
      <c r="AL1114" s="28"/>
      <c r="AM1114" s="60"/>
      <c r="AN1114" s="60"/>
      <c r="AO1114" s="61"/>
      <c r="AP1114" s="61"/>
      <c r="AQ1114" s="61"/>
      <c r="AR1114" s="61"/>
      <c r="AT1114" s="60"/>
      <c r="AU1114" s="61"/>
      <c r="AV1114" s="61"/>
      <c r="AX1114" s="60"/>
      <c r="AY1114" s="61"/>
      <c r="AZ1114" s="72"/>
      <c r="BB1114" s="61"/>
      <c r="BC1114" s="61"/>
      <c r="BD1114" s="61"/>
      <c r="BE1114" s="61"/>
      <c r="BF1114" s="61"/>
      <c r="BG1114" s="61"/>
      <c r="BI1114" s="60"/>
      <c r="BJ1114" s="61"/>
      <c r="BK1114" s="72"/>
      <c r="BL1114" s="49"/>
      <c r="BS1114" s="9"/>
    </row>
    <row r="1115" spans="1:71">
      <c r="A1115" s="18"/>
      <c r="B1115" s="28"/>
      <c r="C1115" s="28"/>
      <c r="D1115" s="28"/>
      <c r="E1115" s="28"/>
      <c r="F1115" s="28"/>
      <c r="G1115" s="28"/>
      <c r="H1115" s="28"/>
      <c r="I1115" s="28"/>
      <c r="J1115" s="28"/>
      <c r="K1115" s="28"/>
      <c r="L1115" s="28"/>
      <c r="M1115" s="28"/>
      <c r="N1115" s="28"/>
      <c r="O1115" s="28"/>
      <c r="P1115" s="28"/>
      <c r="Q1115" s="28"/>
      <c r="R1115" s="28"/>
      <c r="S1115" s="28"/>
      <c r="T1115" s="28"/>
      <c r="U1115" s="28"/>
      <c r="V1115" s="28"/>
      <c r="W1115" s="28"/>
      <c r="X1115" s="28"/>
      <c r="Y1115" s="28"/>
      <c r="Z1115" s="28"/>
      <c r="AA1115" s="28"/>
      <c r="AB1115" s="28"/>
      <c r="AC1115" s="28"/>
      <c r="AD1115" s="28"/>
      <c r="AE1115" s="28"/>
      <c r="AF1115" s="28"/>
      <c r="AG1115" s="28"/>
      <c r="AH1115" s="28"/>
      <c r="AI1115" s="28"/>
      <c r="AJ1115" s="28"/>
      <c r="AK1115" s="28"/>
      <c r="AL1115" s="28"/>
      <c r="AM1115" s="60"/>
      <c r="AN1115" s="60"/>
      <c r="AO1115" s="61"/>
      <c r="AP1115" s="61"/>
      <c r="AQ1115" s="61"/>
      <c r="AR1115" s="61"/>
      <c r="AT1115" s="60"/>
      <c r="AU1115" s="61"/>
      <c r="AV1115" s="61"/>
      <c r="AX1115" s="60"/>
      <c r="AY1115" s="61"/>
      <c r="AZ1115" s="72"/>
      <c r="BB1115" s="61"/>
      <c r="BC1115" s="61"/>
      <c r="BD1115" s="61"/>
      <c r="BE1115" s="61"/>
      <c r="BF1115" s="61"/>
      <c r="BG1115" s="61"/>
      <c r="BI1115" s="60"/>
      <c r="BJ1115" s="61"/>
      <c r="BK1115" s="72"/>
      <c r="BL1115" s="49"/>
      <c r="BS1115" s="9"/>
    </row>
    <row r="1116" spans="1:71">
      <c r="A1116" s="18"/>
      <c r="B1116" s="28"/>
      <c r="C1116" s="28"/>
      <c r="D1116" s="28"/>
      <c r="E1116" s="28"/>
      <c r="F1116" s="28"/>
      <c r="G1116" s="28"/>
      <c r="H1116" s="28"/>
      <c r="I1116" s="28"/>
      <c r="J1116" s="28"/>
      <c r="K1116" s="28"/>
      <c r="L1116" s="28"/>
      <c r="M1116" s="28"/>
      <c r="N1116" s="28"/>
      <c r="O1116" s="28"/>
      <c r="P1116" s="28"/>
      <c r="Q1116" s="28"/>
      <c r="R1116" s="28"/>
      <c r="S1116" s="28"/>
      <c r="T1116" s="28"/>
      <c r="U1116" s="28"/>
      <c r="V1116" s="28"/>
      <c r="W1116" s="28"/>
      <c r="X1116" s="28"/>
      <c r="Y1116" s="28"/>
      <c r="Z1116" s="28"/>
      <c r="AA1116" s="28"/>
      <c r="AB1116" s="28"/>
      <c r="AC1116" s="28"/>
      <c r="AD1116" s="28"/>
      <c r="AE1116" s="28"/>
      <c r="AF1116" s="28"/>
      <c r="AG1116" s="28"/>
      <c r="AH1116" s="28"/>
      <c r="AI1116" s="28"/>
      <c r="AJ1116" s="28"/>
      <c r="AK1116" s="28"/>
      <c r="AL1116" s="28"/>
      <c r="AM1116" s="60"/>
      <c r="AN1116" s="60"/>
      <c r="AO1116" s="61"/>
      <c r="AP1116" s="61"/>
      <c r="AQ1116" s="61"/>
      <c r="AR1116" s="61"/>
      <c r="AT1116" s="60"/>
      <c r="AU1116" s="61"/>
      <c r="AV1116" s="61"/>
      <c r="AX1116" s="60"/>
      <c r="AY1116" s="61"/>
      <c r="AZ1116" s="72"/>
      <c r="BB1116" s="61"/>
      <c r="BC1116" s="61"/>
      <c r="BD1116" s="61"/>
      <c r="BE1116" s="61"/>
      <c r="BF1116" s="61"/>
      <c r="BG1116" s="61"/>
      <c r="BI1116" s="60"/>
      <c r="BJ1116" s="61"/>
      <c r="BK1116" s="72"/>
      <c r="BL1116" s="49"/>
      <c r="BS1116" s="9"/>
    </row>
    <row r="1117" spans="1:71">
      <c r="A1117" s="18"/>
      <c r="B1117" s="28"/>
      <c r="C1117" s="28"/>
      <c r="D1117" s="28"/>
      <c r="E1117" s="28"/>
      <c r="F1117" s="28"/>
      <c r="G1117" s="28"/>
      <c r="H1117" s="28"/>
      <c r="I1117" s="28"/>
      <c r="J1117" s="28"/>
      <c r="K1117" s="28"/>
      <c r="L1117" s="28"/>
      <c r="M1117" s="28"/>
      <c r="N1117" s="28"/>
      <c r="O1117" s="28"/>
      <c r="P1117" s="28"/>
      <c r="Q1117" s="28"/>
      <c r="R1117" s="28"/>
      <c r="S1117" s="28"/>
      <c r="T1117" s="28"/>
      <c r="U1117" s="28"/>
      <c r="V1117" s="28"/>
      <c r="W1117" s="28"/>
      <c r="X1117" s="28"/>
      <c r="Y1117" s="28"/>
      <c r="Z1117" s="28"/>
      <c r="AA1117" s="28"/>
      <c r="AB1117" s="28"/>
      <c r="AC1117" s="28"/>
      <c r="AD1117" s="28"/>
      <c r="AE1117" s="28"/>
      <c r="AF1117" s="28"/>
      <c r="AG1117" s="28"/>
      <c r="AH1117" s="28"/>
      <c r="AI1117" s="28"/>
      <c r="AJ1117" s="28"/>
      <c r="AK1117" s="28"/>
      <c r="AL1117" s="28"/>
      <c r="AM1117" s="60"/>
      <c r="AN1117" s="60"/>
      <c r="AO1117" s="61"/>
      <c r="AP1117" s="61"/>
      <c r="AQ1117" s="61"/>
      <c r="AR1117" s="61"/>
      <c r="AT1117" s="60"/>
      <c r="AU1117" s="61"/>
      <c r="AV1117" s="61"/>
      <c r="AX1117" s="60"/>
      <c r="AY1117" s="61"/>
      <c r="AZ1117" s="72"/>
      <c r="BB1117" s="61"/>
      <c r="BC1117" s="61"/>
      <c r="BD1117" s="61"/>
      <c r="BE1117" s="61"/>
      <c r="BF1117" s="61"/>
      <c r="BG1117" s="61"/>
      <c r="BI1117" s="60"/>
      <c r="BJ1117" s="61"/>
      <c r="BK1117" s="72"/>
      <c r="BL1117" s="49"/>
      <c r="BS1117" s="9"/>
    </row>
    <row r="1118" spans="1:71">
      <c r="A1118" s="18"/>
      <c r="B1118" s="28"/>
      <c r="C1118" s="28"/>
      <c r="D1118" s="28"/>
      <c r="E1118" s="28"/>
      <c r="F1118" s="28"/>
      <c r="G1118" s="28"/>
      <c r="H1118" s="28"/>
      <c r="I1118" s="28"/>
      <c r="J1118" s="28"/>
      <c r="K1118" s="28"/>
      <c r="L1118" s="28"/>
      <c r="M1118" s="28"/>
      <c r="N1118" s="28"/>
      <c r="O1118" s="28"/>
      <c r="P1118" s="28"/>
      <c r="Q1118" s="28"/>
      <c r="R1118" s="28"/>
      <c r="S1118" s="28"/>
      <c r="T1118" s="28"/>
      <c r="U1118" s="28"/>
      <c r="V1118" s="28"/>
      <c r="W1118" s="28"/>
      <c r="X1118" s="28"/>
      <c r="Y1118" s="28"/>
      <c r="Z1118" s="28"/>
      <c r="AA1118" s="28"/>
      <c r="AB1118" s="28"/>
      <c r="AC1118" s="28"/>
      <c r="AD1118" s="28"/>
      <c r="AE1118" s="28"/>
      <c r="AF1118" s="28"/>
      <c r="AG1118" s="28"/>
      <c r="AH1118" s="28"/>
      <c r="AI1118" s="28"/>
      <c r="AJ1118" s="28"/>
      <c r="AK1118" s="28"/>
      <c r="AL1118" s="28"/>
      <c r="AM1118" s="60"/>
      <c r="AN1118" s="60"/>
      <c r="AO1118" s="61"/>
      <c r="AP1118" s="61"/>
      <c r="AQ1118" s="61"/>
      <c r="AR1118" s="61"/>
      <c r="AT1118" s="60"/>
      <c r="AU1118" s="61"/>
      <c r="AV1118" s="61"/>
      <c r="AX1118" s="60"/>
      <c r="AY1118" s="61"/>
      <c r="AZ1118" s="72"/>
      <c r="BB1118" s="61"/>
      <c r="BC1118" s="61"/>
      <c r="BD1118" s="61"/>
      <c r="BE1118" s="61"/>
      <c r="BF1118" s="61"/>
      <c r="BG1118" s="61"/>
      <c r="BI1118" s="60"/>
      <c r="BJ1118" s="61"/>
      <c r="BK1118" s="72"/>
      <c r="BL1118" s="49"/>
      <c r="BS1118" s="9"/>
    </row>
    <row r="1119" spans="1:71">
      <c r="A1119" s="18"/>
      <c r="B1119" s="28"/>
      <c r="C1119" s="28"/>
      <c r="D1119" s="28"/>
      <c r="E1119" s="28"/>
      <c r="F1119" s="28"/>
      <c r="G1119" s="28"/>
      <c r="H1119" s="28"/>
      <c r="I1119" s="28"/>
      <c r="J1119" s="28"/>
      <c r="K1119" s="28"/>
      <c r="L1119" s="28"/>
      <c r="M1119" s="28"/>
      <c r="N1119" s="28"/>
      <c r="O1119" s="28"/>
      <c r="P1119" s="28"/>
      <c r="Q1119" s="28"/>
      <c r="R1119" s="28"/>
      <c r="S1119" s="28"/>
      <c r="T1119" s="28"/>
      <c r="U1119" s="28"/>
      <c r="V1119" s="28"/>
      <c r="W1119" s="28"/>
      <c r="X1119" s="28"/>
      <c r="Y1119" s="28"/>
      <c r="Z1119" s="28"/>
      <c r="AA1119" s="28"/>
      <c r="AB1119" s="28"/>
      <c r="AC1119" s="28"/>
      <c r="AD1119" s="28"/>
      <c r="AE1119" s="28"/>
      <c r="AF1119" s="28"/>
      <c r="AG1119" s="28"/>
      <c r="AH1119" s="28"/>
      <c r="AI1119" s="28"/>
      <c r="AJ1119" s="28"/>
      <c r="AK1119" s="28"/>
      <c r="AL1119" s="28"/>
      <c r="AM1119" s="60"/>
      <c r="AN1119" s="60"/>
      <c r="AO1119" s="61"/>
      <c r="AP1119" s="61"/>
      <c r="AQ1119" s="61"/>
      <c r="AR1119" s="61"/>
      <c r="AT1119" s="60"/>
      <c r="AU1119" s="61"/>
      <c r="AV1119" s="61"/>
      <c r="AX1119" s="60"/>
      <c r="AY1119" s="61"/>
      <c r="AZ1119" s="72"/>
      <c r="BB1119" s="61"/>
      <c r="BC1119" s="61"/>
      <c r="BD1119" s="61"/>
      <c r="BE1119" s="61"/>
      <c r="BF1119" s="61"/>
      <c r="BG1119" s="61"/>
      <c r="BI1119" s="60"/>
      <c r="BJ1119" s="61"/>
      <c r="BK1119" s="72"/>
      <c r="BL1119" s="49"/>
      <c r="BS1119" s="9"/>
    </row>
    <row r="1120" spans="1:71">
      <c r="A1120" s="18"/>
      <c r="B1120" s="28"/>
      <c r="C1120" s="28"/>
      <c r="D1120" s="28"/>
      <c r="E1120" s="28"/>
      <c r="F1120" s="28"/>
      <c r="G1120" s="28"/>
      <c r="H1120" s="28"/>
      <c r="I1120" s="28"/>
      <c r="J1120" s="28"/>
      <c r="K1120" s="28"/>
      <c r="L1120" s="28"/>
      <c r="M1120" s="28"/>
      <c r="N1120" s="28"/>
      <c r="O1120" s="28"/>
      <c r="P1120" s="28"/>
      <c r="Q1120" s="28"/>
      <c r="R1120" s="28"/>
      <c r="S1120" s="28"/>
      <c r="T1120" s="28"/>
      <c r="U1120" s="28"/>
      <c r="V1120" s="28"/>
      <c r="W1120" s="28"/>
      <c r="X1120" s="28"/>
      <c r="Y1120" s="28"/>
      <c r="Z1120" s="28"/>
      <c r="AA1120" s="28"/>
      <c r="AB1120" s="28"/>
      <c r="AC1120" s="28"/>
      <c r="AD1120" s="28"/>
      <c r="AE1120" s="28"/>
      <c r="AF1120" s="28"/>
      <c r="AG1120" s="28"/>
      <c r="AH1120" s="28"/>
      <c r="AI1120" s="28"/>
      <c r="AJ1120" s="28"/>
      <c r="AK1120" s="28"/>
      <c r="AL1120" s="28"/>
      <c r="AM1120" s="60"/>
      <c r="AN1120" s="60"/>
      <c r="AO1120" s="61"/>
      <c r="AP1120" s="61"/>
      <c r="AQ1120" s="61"/>
      <c r="AR1120" s="61"/>
      <c r="AT1120" s="60"/>
      <c r="AU1120" s="61"/>
      <c r="AV1120" s="61"/>
      <c r="AX1120" s="60"/>
      <c r="AY1120" s="61"/>
      <c r="AZ1120" s="72"/>
      <c r="BB1120" s="61"/>
      <c r="BC1120" s="61"/>
      <c r="BD1120" s="61"/>
      <c r="BE1120" s="61"/>
      <c r="BF1120" s="61"/>
      <c r="BG1120" s="61"/>
      <c r="BI1120" s="60"/>
      <c r="BJ1120" s="61"/>
      <c r="BK1120" s="72"/>
      <c r="BL1120" s="49"/>
      <c r="BS1120" s="9"/>
    </row>
    <row r="1121" spans="1:71">
      <c r="A1121" s="18"/>
      <c r="B1121" s="28"/>
      <c r="C1121" s="28"/>
      <c r="D1121" s="28"/>
      <c r="E1121" s="28"/>
      <c r="F1121" s="28"/>
      <c r="G1121" s="28"/>
      <c r="H1121" s="28"/>
      <c r="I1121" s="28"/>
      <c r="J1121" s="28"/>
      <c r="K1121" s="28"/>
      <c r="L1121" s="28"/>
      <c r="M1121" s="28"/>
      <c r="N1121" s="28"/>
      <c r="O1121" s="28"/>
      <c r="P1121" s="28"/>
      <c r="Q1121" s="28"/>
      <c r="R1121" s="28"/>
      <c r="S1121" s="28"/>
      <c r="T1121" s="28"/>
      <c r="U1121" s="28"/>
      <c r="V1121" s="28"/>
      <c r="W1121" s="28"/>
      <c r="X1121" s="28"/>
      <c r="Y1121" s="28"/>
      <c r="Z1121" s="28"/>
      <c r="AA1121" s="28"/>
      <c r="AB1121" s="28"/>
      <c r="AC1121" s="28"/>
      <c r="AD1121" s="28"/>
      <c r="AE1121" s="28"/>
      <c r="AF1121" s="28"/>
      <c r="AG1121" s="28"/>
      <c r="AH1121" s="28"/>
      <c r="AI1121" s="28"/>
      <c r="AJ1121" s="28"/>
      <c r="AK1121" s="28"/>
      <c r="AL1121" s="28"/>
      <c r="AM1121" s="60"/>
      <c r="AN1121" s="60"/>
      <c r="AO1121" s="61"/>
      <c r="AP1121" s="61"/>
      <c r="AQ1121" s="61"/>
      <c r="AR1121" s="61"/>
      <c r="AT1121" s="60"/>
      <c r="AU1121" s="61"/>
      <c r="AV1121" s="61"/>
      <c r="AX1121" s="60"/>
      <c r="AY1121" s="61"/>
      <c r="AZ1121" s="72"/>
      <c r="BB1121" s="61"/>
      <c r="BC1121" s="61"/>
      <c r="BD1121" s="61"/>
      <c r="BE1121" s="61"/>
      <c r="BF1121" s="61"/>
      <c r="BG1121" s="61"/>
      <c r="BI1121" s="60"/>
      <c r="BJ1121" s="61"/>
      <c r="BK1121" s="72"/>
      <c r="BL1121" s="49"/>
      <c r="BS1121" s="9"/>
    </row>
    <row r="1122" spans="1:71">
      <c r="A1122" s="18"/>
      <c r="B1122" s="28"/>
      <c r="C1122" s="28"/>
      <c r="D1122" s="28"/>
      <c r="E1122" s="28"/>
      <c r="F1122" s="28"/>
      <c r="G1122" s="28"/>
      <c r="H1122" s="28"/>
      <c r="I1122" s="28"/>
      <c r="J1122" s="28"/>
      <c r="K1122" s="28"/>
      <c r="L1122" s="28"/>
      <c r="M1122" s="28"/>
      <c r="N1122" s="28"/>
      <c r="O1122" s="28"/>
      <c r="P1122" s="28"/>
      <c r="Q1122" s="28"/>
      <c r="R1122" s="28"/>
      <c r="S1122" s="28"/>
      <c r="T1122" s="28"/>
      <c r="U1122" s="28"/>
      <c r="V1122" s="28"/>
      <c r="W1122" s="28"/>
      <c r="X1122" s="28"/>
      <c r="Y1122" s="28"/>
      <c r="Z1122" s="28"/>
      <c r="AA1122" s="28"/>
      <c r="AB1122" s="28"/>
      <c r="AC1122" s="28"/>
      <c r="AD1122" s="28"/>
      <c r="AE1122" s="28"/>
      <c r="AF1122" s="28"/>
      <c r="AG1122" s="28"/>
      <c r="AH1122" s="28"/>
      <c r="AI1122" s="28"/>
      <c r="AJ1122" s="28"/>
      <c r="AK1122" s="28"/>
      <c r="AL1122" s="28"/>
      <c r="AM1122" s="60"/>
      <c r="AN1122" s="60"/>
      <c r="AO1122" s="61"/>
      <c r="AP1122" s="61"/>
      <c r="AQ1122" s="61"/>
      <c r="AR1122" s="61"/>
      <c r="AT1122" s="60"/>
      <c r="AU1122" s="61"/>
      <c r="AV1122" s="61"/>
      <c r="AX1122" s="60"/>
      <c r="AY1122" s="61"/>
      <c r="AZ1122" s="72"/>
      <c r="BB1122" s="61"/>
      <c r="BC1122" s="61"/>
      <c r="BD1122" s="61"/>
      <c r="BE1122" s="61"/>
      <c r="BF1122" s="61"/>
      <c r="BG1122" s="61"/>
      <c r="BI1122" s="60"/>
      <c r="BJ1122" s="61"/>
      <c r="BK1122" s="72"/>
      <c r="BL1122" s="49"/>
      <c r="BS1122" s="9"/>
    </row>
    <row r="1123" spans="1:71">
      <c r="A1123" s="18"/>
      <c r="B1123" s="28"/>
      <c r="C1123" s="28"/>
      <c r="D1123" s="28"/>
      <c r="E1123" s="28"/>
      <c r="F1123" s="28"/>
      <c r="G1123" s="28"/>
      <c r="H1123" s="28"/>
      <c r="I1123" s="28"/>
      <c r="J1123" s="28"/>
      <c r="K1123" s="28"/>
      <c r="L1123" s="28"/>
      <c r="M1123" s="28"/>
      <c r="N1123" s="28"/>
      <c r="O1123" s="28"/>
      <c r="P1123" s="28"/>
      <c r="Q1123" s="28"/>
      <c r="R1123" s="28"/>
      <c r="S1123" s="28"/>
      <c r="T1123" s="28"/>
      <c r="U1123" s="28"/>
      <c r="V1123" s="28"/>
      <c r="W1123" s="28"/>
      <c r="X1123" s="28"/>
      <c r="Y1123" s="28"/>
      <c r="Z1123" s="28"/>
      <c r="AA1123" s="28"/>
      <c r="AB1123" s="28"/>
      <c r="AC1123" s="28"/>
      <c r="AD1123" s="28"/>
      <c r="AE1123" s="28"/>
      <c r="AF1123" s="28"/>
      <c r="AG1123" s="28"/>
      <c r="AH1123" s="28"/>
      <c r="AI1123" s="28"/>
      <c r="AJ1123" s="28"/>
      <c r="AK1123" s="28"/>
      <c r="AL1123" s="28"/>
      <c r="AM1123" s="60"/>
      <c r="AN1123" s="60"/>
      <c r="AO1123" s="61"/>
      <c r="AP1123" s="61"/>
      <c r="AQ1123" s="61"/>
      <c r="AR1123" s="61"/>
      <c r="AT1123" s="60"/>
      <c r="AU1123" s="61"/>
      <c r="AV1123" s="61"/>
      <c r="AX1123" s="60"/>
      <c r="AY1123" s="61"/>
      <c r="AZ1123" s="72"/>
      <c r="BB1123" s="61"/>
      <c r="BC1123" s="61"/>
      <c r="BD1123" s="61"/>
      <c r="BE1123" s="61"/>
      <c r="BF1123" s="61"/>
      <c r="BG1123" s="61"/>
      <c r="BI1123" s="60"/>
      <c r="BJ1123" s="61"/>
      <c r="BK1123" s="72"/>
      <c r="BL1123" s="49"/>
      <c r="BS1123" s="9"/>
    </row>
    <row r="1124" spans="1:71">
      <c r="A1124" s="18"/>
      <c r="B1124" s="28"/>
      <c r="C1124" s="28"/>
      <c r="D1124" s="28"/>
      <c r="E1124" s="28"/>
      <c r="F1124" s="28"/>
      <c r="G1124" s="28"/>
      <c r="H1124" s="28"/>
      <c r="I1124" s="28"/>
      <c r="J1124" s="28"/>
      <c r="K1124" s="28"/>
      <c r="L1124" s="28"/>
      <c r="M1124" s="28"/>
      <c r="N1124" s="28"/>
      <c r="O1124" s="28"/>
      <c r="P1124" s="28"/>
      <c r="Q1124" s="28"/>
      <c r="R1124" s="28"/>
      <c r="S1124" s="28"/>
      <c r="T1124" s="28"/>
      <c r="U1124" s="28"/>
      <c r="V1124" s="28"/>
      <c r="W1124" s="28"/>
      <c r="X1124" s="28"/>
      <c r="Y1124" s="28"/>
      <c r="Z1124" s="28"/>
      <c r="AA1124" s="28"/>
      <c r="AB1124" s="28"/>
      <c r="AC1124" s="28"/>
      <c r="AD1124" s="28"/>
      <c r="AE1124" s="28"/>
      <c r="AF1124" s="28"/>
      <c r="AG1124" s="28"/>
      <c r="AH1124" s="28"/>
      <c r="AI1124" s="28"/>
      <c r="AJ1124" s="28"/>
      <c r="AK1124" s="28"/>
      <c r="AL1124" s="28"/>
      <c r="AM1124" s="60"/>
      <c r="AN1124" s="60"/>
      <c r="AO1124" s="61"/>
      <c r="AP1124" s="61"/>
      <c r="AQ1124" s="61"/>
      <c r="AR1124" s="61"/>
      <c r="AT1124" s="60"/>
      <c r="AU1124" s="61"/>
      <c r="AV1124" s="61"/>
      <c r="AX1124" s="60"/>
      <c r="AY1124" s="61"/>
      <c r="AZ1124" s="72"/>
      <c r="BB1124" s="61"/>
      <c r="BC1124" s="61"/>
      <c r="BD1124" s="61"/>
      <c r="BE1124" s="61"/>
      <c r="BF1124" s="61"/>
      <c r="BG1124" s="61"/>
      <c r="BI1124" s="60"/>
      <c r="BJ1124" s="61"/>
      <c r="BK1124" s="72"/>
      <c r="BL1124" s="49"/>
      <c r="BS1124" s="9"/>
    </row>
    <row r="1125" spans="1:71">
      <c r="A1125" s="18"/>
      <c r="B1125" s="28"/>
      <c r="C1125" s="28"/>
      <c r="D1125" s="28"/>
      <c r="E1125" s="28"/>
      <c r="F1125" s="28"/>
      <c r="G1125" s="28"/>
      <c r="H1125" s="28"/>
      <c r="I1125" s="28"/>
      <c r="J1125" s="28"/>
      <c r="K1125" s="28"/>
      <c r="L1125" s="28"/>
      <c r="M1125" s="28"/>
      <c r="N1125" s="28"/>
      <c r="O1125" s="28"/>
      <c r="P1125" s="28"/>
      <c r="Q1125" s="28"/>
      <c r="R1125" s="28"/>
      <c r="S1125" s="28"/>
      <c r="T1125" s="28"/>
      <c r="U1125" s="28"/>
      <c r="V1125" s="28"/>
      <c r="W1125" s="28"/>
      <c r="X1125" s="28"/>
      <c r="Y1125" s="28"/>
      <c r="Z1125" s="28"/>
      <c r="AA1125" s="28"/>
      <c r="AB1125" s="28"/>
      <c r="AC1125" s="28"/>
      <c r="AD1125" s="28"/>
      <c r="AE1125" s="28"/>
      <c r="AF1125" s="28"/>
      <c r="AG1125" s="28"/>
      <c r="AH1125" s="28"/>
      <c r="AI1125" s="28"/>
      <c r="AJ1125" s="28"/>
      <c r="AK1125" s="28"/>
      <c r="AL1125" s="28"/>
      <c r="AM1125" s="60"/>
      <c r="AN1125" s="60"/>
      <c r="AO1125" s="61"/>
      <c r="AP1125" s="61"/>
      <c r="AQ1125" s="61"/>
      <c r="AR1125" s="61"/>
      <c r="AT1125" s="60"/>
      <c r="AU1125" s="61"/>
      <c r="AV1125" s="61"/>
      <c r="AX1125" s="60"/>
      <c r="AY1125" s="61"/>
      <c r="AZ1125" s="72"/>
      <c r="BB1125" s="61"/>
      <c r="BC1125" s="61"/>
      <c r="BD1125" s="61"/>
      <c r="BE1125" s="61"/>
      <c r="BF1125" s="61"/>
      <c r="BG1125" s="61"/>
      <c r="BI1125" s="60"/>
      <c r="BJ1125" s="61"/>
      <c r="BK1125" s="72"/>
      <c r="BL1125" s="49"/>
      <c r="BS1125" s="9"/>
    </row>
    <row r="1126" spans="1:71">
      <c r="A1126" s="18"/>
      <c r="B1126" s="28"/>
      <c r="C1126" s="28"/>
      <c r="D1126" s="28"/>
      <c r="E1126" s="28"/>
      <c r="F1126" s="28"/>
      <c r="G1126" s="28"/>
      <c r="H1126" s="28"/>
      <c r="I1126" s="28"/>
      <c r="J1126" s="28"/>
      <c r="K1126" s="28"/>
      <c r="L1126" s="28"/>
      <c r="M1126" s="28"/>
      <c r="N1126" s="28"/>
      <c r="O1126" s="28"/>
      <c r="P1126" s="28"/>
      <c r="Q1126" s="28"/>
      <c r="R1126" s="28"/>
      <c r="S1126" s="28"/>
      <c r="T1126" s="28"/>
      <c r="U1126" s="28"/>
      <c r="V1126" s="28"/>
      <c r="W1126" s="28"/>
      <c r="X1126" s="28"/>
      <c r="Y1126" s="28"/>
      <c r="Z1126" s="28"/>
      <c r="AA1126" s="28"/>
      <c r="AB1126" s="28"/>
      <c r="AC1126" s="28"/>
      <c r="AD1126" s="28"/>
      <c r="AE1126" s="28"/>
      <c r="AF1126" s="28"/>
      <c r="AG1126" s="28"/>
      <c r="AH1126" s="28"/>
      <c r="AI1126" s="28"/>
      <c r="AJ1126" s="28"/>
      <c r="AK1126" s="28"/>
      <c r="AL1126" s="28"/>
      <c r="AM1126" s="60"/>
      <c r="AN1126" s="60"/>
      <c r="AO1126" s="61"/>
      <c r="AP1126" s="61"/>
      <c r="AQ1126" s="61"/>
      <c r="AR1126" s="61"/>
      <c r="AT1126" s="60"/>
      <c r="AU1126" s="61"/>
      <c r="AV1126" s="61"/>
      <c r="AX1126" s="60"/>
      <c r="AY1126" s="61"/>
      <c r="AZ1126" s="72"/>
      <c r="BB1126" s="61"/>
      <c r="BC1126" s="61"/>
      <c r="BD1126" s="61"/>
      <c r="BE1126" s="61"/>
      <c r="BF1126" s="61"/>
      <c r="BG1126" s="61"/>
      <c r="BI1126" s="60"/>
      <c r="BJ1126" s="61"/>
      <c r="BK1126" s="72"/>
      <c r="BL1126" s="49"/>
      <c r="BS1126" s="9"/>
    </row>
    <row r="1127" spans="1:71">
      <c r="A1127" s="18"/>
      <c r="B1127" s="28"/>
      <c r="C1127" s="28"/>
      <c r="D1127" s="28"/>
      <c r="E1127" s="28"/>
      <c r="F1127" s="28"/>
      <c r="G1127" s="28"/>
      <c r="H1127" s="28"/>
      <c r="I1127" s="28"/>
      <c r="J1127" s="28"/>
      <c r="K1127" s="28"/>
      <c r="L1127" s="28"/>
      <c r="M1127" s="28"/>
      <c r="N1127" s="28"/>
      <c r="O1127" s="28"/>
      <c r="P1127" s="28"/>
      <c r="Q1127" s="28"/>
      <c r="R1127" s="28"/>
      <c r="S1127" s="28"/>
      <c r="T1127" s="28"/>
      <c r="U1127" s="28"/>
      <c r="V1127" s="28"/>
      <c r="W1127" s="28"/>
      <c r="X1127" s="28"/>
      <c r="Y1127" s="28"/>
      <c r="Z1127" s="28"/>
      <c r="AA1127" s="28"/>
      <c r="AB1127" s="28"/>
      <c r="AC1127" s="28"/>
      <c r="AD1127" s="28"/>
      <c r="AE1127" s="28"/>
      <c r="AF1127" s="28"/>
      <c r="AG1127" s="28"/>
      <c r="AH1127" s="28"/>
      <c r="AI1127" s="28"/>
      <c r="AJ1127" s="28"/>
      <c r="AK1127" s="28"/>
      <c r="AL1127" s="28"/>
      <c r="AM1127" s="60"/>
      <c r="AN1127" s="60"/>
      <c r="AO1127" s="61"/>
      <c r="AP1127" s="61"/>
      <c r="AQ1127" s="61"/>
      <c r="AR1127" s="61"/>
      <c r="AT1127" s="60"/>
      <c r="AU1127" s="61"/>
      <c r="AV1127" s="61"/>
      <c r="AX1127" s="60"/>
      <c r="AY1127" s="61"/>
      <c r="AZ1127" s="72"/>
      <c r="BB1127" s="61"/>
      <c r="BC1127" s="61"/>
      <c r="BD1127" s="61"/>
      <c r="BE1127" s="61"/>
      <c r="BF1127" s="61"/>
      <c r="BG1127" s="61"/>
      <c r="BI1127" s="60"/>
      <c r="BJ1127" s="61"/>
      <c r="BK1127" s="72"/>
      <c r="BL1127" s="49"/>
      <c r="BS1127" s="9"/>
    </row>
    <row r="1128" spans="1:71">
      <c r="A1128" s="18"/>
      <c r="B1128" s="28"/>
      <c r="C1128" s="28"/>
      <c r="D1128" s="28"/>
      <c r="E1128" s="28"/>
      <c r="F1128" s="28"/>
      <c r="G1128" s="28"/>
      <c r="H1128" s="28"/>
      <c r="I1128" s="28"/>
      <c r="J1128" s="28"/>
      <c r="K1128" s="28"/>
      <c r="L1128" s="28"/>
      <c r="M1128" s="28"/>
      <c r="N1128" s="28"/>
      <c r="O1128" s="28"/>
      <c r="P1128" s="28"/>
      <c r="Q1128" s="28"/>
      <c r="R1128" s="28"/>
      <c r="S1128" s="28"/>
      <c r="T1128" s="28"/>
      <c r="U1128" s="28"/>
      <c r="V1128" s="28"/>
      <c r="W1128" s="28"/>
      <c r="X1128" s="28"/>
      <c r="Y1128" s="28"/>
      <c r="Z1128" s="28"/>
      <c r="AA1128" s="28"/>
      <c r="AB1128" s="28"/>
      <c r="AC1128" s="28"/>
      <c r="AD1128" s="28"/>
      <c r="AE1128" s="28"/>
      <c r="AF1128" s="28"/>
      <c r="AG1128" s="28"/>
      <c r="AH1128" s="28"/>
      <c r="AI1128" s="28"/>
      <c r="AJ1128" s="28"/>
      <c r="AK1128" s="28"/>
      <c r="AL1128" s="28"/>
      <c r="AM1128" s="60"/>
      <c r="AN1128" s="60"/>
      <c r="AO1128" s="61"/>
      <c r="AP1128" s="61"/>
      <c r="AQ1128" s="61"/>
      <c r="AR1128" s="61"/>
      <c r="AT1128" s="60"/>
      <c r="AU1128" s="61"/>
      <c r="AV1128" s="61"/>
      <c r="AX1128" s="60"/>
      <c r="AY1128" s="61"/>
      <c r="AZ1128" s="72"/>
      <c r="BB1128" s="61"/>
      <c r="BC1128" s="61"/>
      <c r="BD1128" s="61"/>
      <c r="BE1128" s="61"/>
      <c r="BF1128" s="61"/>
      <c r="BG1128" s="61"/>
      <c r="BI1128" s="60"/>
      <c r="BJ1128" s="61"/>
      <c r="BK1128" s="72"/>
      <c r="BL1128" s="49"/>
      <c r="BS1128" s="9"/>
    </row>
    <row r="1129" spans="1:71">
      <c r="A1129" s="18"/>
      <c r="B1129" s="28"/>
      <c r="C1129" s="28"/>
      <c r="D1129" s="28"/>
      <c r="E1129" s="28"/>
      <c r="F1129" s="28"/>
      <c r="G1129" s="28"/>
      <c r="H1129" s="28"/>
      <c r="I1129" s="28"/>
      <c r="J1129" s="28"/>
      <c r="K1129" s="28"/>
      <c r="L1129" s="28"/>
      <c r="M1129" s="28"/>
      <c r="N1129" s="28"/>
      <c r="O1129" s="28"/>
      <c r="P1129" s="28"/>
      <c r="Q1129" s="28"/>
      <c r="R1129" s="28"/>
      <c r="S1129" s="28"/>
      <c r="T1129" s="28"/>
      <c r="U1129" s="28"/>
      <c r="V1129" s="28"/>
      <c r="W1129" s="28"/>
      <c r="X1129" s="28"/>
      <c r="Y1129" s="28"/>
      <c r="Z1129" s="28"/>
      <c r="AA1129" s="28"/>
      <c r="AB1129" s="28"/>
      <c r="AC1129" s="28"/>
      <c r="AD1129" s="28"/>
      <c r="AE1129" s="28"/>
      <c r="AF1129" s="28"/>
      <c r="AG1129" s="28"/>
      <c r="AH1129" s="28"/>
      <c r="AI1129" s="28"/>
      <c r="AJ1129" s="28"/>
      <c r="AK1129" s="28"/>
      <c r="AL1129" s="28"/>
      <c r="AM1129" s="60"/>
      <c r="AN1129" s="60"/>
      <c r="AO1129" s="61"/>
      <c r="AP1129" s="61"/>
      <c r="AQ1129" s="61"/>
      <c r="AR1129" s="61"/>
      <c r="AT1129" s="60"/>
      <c r="AU1129" s="61"/>
      <c r="AV1129" s="61"/>
      <c r="AX1129" s="60"/>
      <c r="AY1129" s="61"/>
      <c r="AZ1129" s="72"/>
      <c r="BB1129" s="61"/>
      <c r="BC1129" s="61"/>
      <c r="BD1129" s="61"/>
      <c r="BE1129" s="61"/>
      <c r="BF1129" s="61"/>
      <c r="BG1129" s="61"/>
      <c r="BI1129" s="60"/>
      <c r="BJ1129" s="61"/>
      <c r="BK1129" s="72"/>
      <c r="BL1129" s="49"/>
      <c r="BS1129" s="9"/>
    </row>
    <row r="1130" spans="1:71">
      <c r="A1130" s="18"/>
      <c r="B1130" s="28"/>
      <c r="C1130" s="28"/>
      <c r="D1130" s="28"/>
      <c r="E1130" s="28"/>
      <c r="F1130" s="28"/>
      <c r="G1130" s="28"/>
      <c r="H1130" s="28"/>
      <c r="I1130" s="28"/>
      <c r="J1130" s="28"/>
      <c r="K1130" s="28"/>
      <c r="L1130" s="28"/>
      <c r="M1130" s="28"/>
      <c r="N1130" s="28"/>
      <c r="O1130" s="28"/>
      <c r="P1130" s="28"/>
      <c r="Q1130" s="28"/>
      <c r="R1130" s="28"/>
      <c r="S1130" s="28"/>
      <c r="T1130" s="28"/>
      <c r="U1130" s="28"/>
      <c r="V1130" s="28"/>
      <c r="W1130" s="28"/>
      <c r="X1130" s="28"/>
      <c r="Y1130" s="28"/>
      <c r="Z1130" s="28"/>
      <c r="AA1130" s="28"/>
      <c r="AB1130" s="28"/>
      <c r="AC1130" s="28"/>
      <c r="AD1130" s="28"/>
      <c r="AE1130" s="28"/>
      <c r="AF1130" s="28"/>
      <c r="AG1130" s="28"/>
      <c r="AH1130" s="28"/>
      <c r="AI1130" s="28"/>
      <c r="AJ1130" s="28"/>
      <c r="AK1130" s="28"/>
      <c r="AL1130" s="28"/>
      <c r="AM1130" s="60"/>
      <c r="AN1130" s="60"/>
      <c r="AO1130" s="61"/>
      <c r="AP1130" s="61"/>
      <c r="AQ1130" s="61"/>
      <c r="AR1130" s="61"/>
      <c r="AT1130" s="60"/>
      <c r="AU1130" s="61"/>
      <c r="AV1130" s="61"/>
      <c r="AX1130" s="60"/>
      <c r="AY1130" s="61"/>
      <c r="AZ1130" s="72"/>
      <c r="BB1130" s="61"/>
      <c r="BC1130" s="61"/>
      <c r="BD1130" s="61"/>
      <c r="BE1130" s="61"/>
      <c r="BF1130" s="61"/>
      <c r="BG1130" s="61"/>
      <c r="BI1130" s="60"/>
      <c r="BJ1130" s="61"/>
      <c r="BK1130" s="72"/>
      <c r="BL1130" s="49"/>
      <c r="BS1130" s="9"/>
    </row>
    <row r="1131" spans="1:71">
      <c r="A1131" s="18"/>
      <c r="B1131" s="28"/>
      <c r="C1131" s="28"/>
      <c r="D1131" s="28"/>
      <c r="E1131" s="28"/>
      <c r="F1131" s="28"/>
      <c r="G1131" s="28"/>
      <c r="H1131" s="28"/>
      <c r="I1131" s="28"/>
      <c r="J1131" s="28"/>
      <c r="K1131" s="28"/>
      <c r="L1131" s="28"/>
      <c r="M1131" s="28"/>
      <c r="N1131" s="28"/>
      <c r="O1131" s="28"/>
      <c r="P1131" s="28"/>
      <c r="Q1131" s="28"/>
      <c r="R1131" s="28"/>
      <c r="S1131" s="28"/>
      <c r="T1131" s="28"/>
      <c r="U1131" s="28"/>
      <c r="V1131" s="28"/>
      <c r="W1131" s="28"/>
      <c r="X1131" s="28"/>
      <c r="Y1131" s="28"/>
      <c r="Z1131" s="28"/>
      <c r="AA1131" s="28"/>
      <c r="AB1131" s="28"/>
      <c r="AC1131" s="28"/>
      <c r="AD1131" s="28"/>
      <c r="AE1131" s="28"/>
      <c r="AF1131" s="28"/>
      <c r="AG1131" s="28"/>
      <c r="AH1131" s="28"/>
      <c r="AI1131" s="28"/>
      <c r="AJ1131" s="28"/>
      <c r="AK1131" s="28"/>
      <c r="AL1131" s="28"/>
      <c r="AM1131" s="60"/>
      <c r="AN1131" s="60"/>
      <c r="AO1131" s="61"/>
      <c r="AP1131" s="61"/>
      <c r="AQ1131" s="61"/>
      <c r="AR1131" s="61"/>
      <c r="AT1131" s="60"/>
      <c r="AU1131" s="61"/>
      <c r="AV1131" s="61"/>
      <c r="AX1131" s="60"/>
      <c r="AY1131" s="61"/>
      <c r="AZ1131" s="72"/>
      <c r="BB1131" s="61"/>
      <c r="BC1131" s="61"/>
      <c r="BD1131" s="61"/>
      <c r="BE1131" s="61"/>
      <c r="BF1131" s="61"/>
      <c r="BG1131" s="61"/>
      <c r="BI1131" s="60"/>
      <c r="BJ1131" s="61"/>
      <c r="BK1131" s="72"/>
      <c r="BL1131" s="49"/>
      <c r="BS1131" s="9"/>
    </row>
    <row r="1132" spans="1:71">
      <c r="A1132" s="18"/>
      <c r="B1132" s="28"/>
      <c r="C1132" s="28"/>
      <c r="D1132" s="28"/>
      <c r="E1132" s="28"/>
      <c r="F1132" s="28"/>
      <c r="G1132" s="28"/>
      <c r="H1132" s="28"/>
      <c r="I1132" s="28"/>
      <c r="J1132" s="28"/>
      <c r="K1132" s="28"/>
      <c r="L1132" s="28"/>
      <c r="M1132" s="28"/>
      <c r="N1132" s="28"/>
      <c r="O1132" s="28"/>
      <c r="P1132" s="28"/>
      <c r="Q1132" s="28"/>
      <c r="R1132" s="28"/>
      <c r="S1132" s="28"/>
      <c r="T1132" s="28"/>
      <c r="U1132" s="28"/>
      <c r="V1132" s="28"/>
      <c r="W1132" s="28"/>
      <c r="X1132" s="28"/>
      <c r="Y1132" s="28"/>
      <c r="Z1132" s="28"/>
      <c r="AA1132" s="28"/>
      <c r="AB1132" s="28"/>
      <c r="AC1132" s="28"/>
      <c r="AD1132" s="28"/>
      <c r="AE1132" s="28"/>
      <c r="AF1132" s="28"/>
      <c r="AG1132" s="28"/>
      <c r="AH1132" s="28"/>
      <c r="AI1132" s="28"/>
      <c r="AJ1132" s="28"/>
      <c r="AK1132" s="28"/>
      <c r="AL1132" s="28"/>
      <c r="AM1132" s="60"/>
      <c r="AN1132" s="60"/>
      <c r="AO1132" s="61"/>
      <c r="AP1132" s="61"/>
      <c r="AQ1132" s="61"/>
      <c r="AR1132" s="61"/>
      <c r="AT1132" s="60"/>
      <c r="AU1132" s="61"/>
      <c r="AV1132" s="61"/>
      <c r="AX1132" s="60"/>
      <c r="AY1132" s="61"/>
      <c r="AZ1132" s="72"/>
      <c r="BB1132" s="61"/>
      <c r="BC1132" s="61"/>
      <c r="BD1132" s="61"/>
      <c r="BE1132" s="61"/>
      <c r="BF1132" s="61"/>
      <c r="BG1132" s="61"/>
      <c r="BI1132" s="60"/>
      <c r="BJ1132" s="61"/>
      <c r="BK1132" s="72"/>
      <c r="BL1132" s="49"/>
      <c r="BS1132" s="9"/>
    </row>
    <row r="1133" spans="1:71">
      <c r="A1133" s="18"/>
      <c r="B1133" s="28"/>
      <c r="C1133" s="28"/>
      <c r="D1133" s="28"/>
      <c r="E1133" s="28"/>
      <c r="F1133" s="28"/>
      <c r="G1133" s="28"/>
      <c r="H1133" s="28"/>
      <c r="I1133" s="28"/>
      <c r="J1133" s="28"/>
      <c r="K1133" s="28"/>
      <c r="L1133" s="28"/>
      <c r="M1133" s="28"/>
      <c r="N1133" s="28"/>
      <c r="O1133" s="28"/>
      <c r="P1133" s="28"/>
      <c r="Q1133" s="28"/>
      <c r="R1133" s="28"/>
      <c r="S1133" s="28"/>
      <c r="T1133" s="28"/>
      <c r="U1133" s="28"/>
      <c r="V1133" s="28"/>
      <c r="W1133" s="28"/>
      <c r="X1133" s="28"/>
      <c r="Y1133" s="28"/>
      <c r="Z1133" s="28"/>
      <c r="AA1133" s="28"/>
      <c r="AB1133" s="28"/>
      <c r="AC1133" s="28"/>
      <c r="AD1133" s="28"/>
      <c r="AE1133" s="28"/>
      <c r="AF1133" s="28"/>
      <c r="AG1133" s="28"/>
      <c r="AH1133" s="28"/>
      <c r="AI1133" s="28"/>
      <c r="AJ1133" s="28"/>
      <c r="AK1133" s="28"/>
      <c r="AL1133" s="28"/>
      <c r="AM1133" s="60"/>
      <c r="AN1133" s="60"/>
      <c r="AO1133" s="61"/>
      <c r="AP1133" s="61"/>
      <c r="AQ1133" s="61"/>
      <c r="AR1133" s="61"/>
      <c r="AT1133" s="60"/>
      <c r="AU1133" s="61"/>
      <c r="AV1133" s="61"/>
      <c r="AX1133" s="60"/>
      <c r="AY1133" s="61"/>
      <c r="AZ1133" s="72"/>
      <c r="BB1133" s="61"/>
      <c r="BC1133" s="61"/>
      <c r="BD1133" s="61"/>
      <c r="BE1133" s="61"/>
      <c r="BF1133" s="61"/>
      <c r="BG1133" s="61"/>
      <c r="BI1133" s="60"/>
      <c r="BJ1133" s="61"/>
      <c r="BK1133" s="72"/>
      <c r="BL1133" s="49"/>
      <c r="BS1133" s="9"/>
    </row>
    <row r="1134" spans="1:71">
      <c r="A1134" s="18"/>
      <c r="B1134" s="28"/>
      <c r="C1134" s="28"/>
      <c r="D1134" s="28"/>
      <c r="E1134" s="28"/>
      <c r="F1134" s="28"/>
      <c r="G1134" s="28"/>
      <c r="H1134" s="28"/>
      <c r="I1134" s="28"/>
      <c r="J1134" s="28"/>
      <c r="K1134" s="28"/>
      <c r="L1134" s="28"/>
      <c r="M1134" s="28"/>
      <c r="N1134" s="28"/>
      <c r="O1134" s="28"/>
      <c r="P1134" s="28"/>
      <c r="Q1134" s="28"/>
      <c r="R1134" s="28"/>
      <c r="S1134" s="28"/>
      <c r="T1134" s="28"/>
      <c r="U1134" s="28"/>
      <c r="V1134" s="28"/>
      <c r="W1134" s="28"/>
      <c r="X1134" s="28"/>
      <c r="Y1134" s="28"/>
      <c r="Z1134" s="28"/>
      <c r="AA1134" s="28"/>
      <c r="AB1134" s="28"/>
      <c r="AC1134" s="28"/>
      <c r="AD1134" s="28"/>
      <c r="AE1134" s="28"/>
      <c r="AF1134" s="28"/>
      <c r="AG1134" s="28"/>
      <c r="AH1134" s="28"/>
      <c r="AI1134" s="28"/>
      <c r="AJ1134" s="28"/>
      <c r="AK1134" s="28"/>
      <c r="AL1134" s="28"/>
      <c r="AM1134" s="60"/>
      <c r="AN1134" s="60"/>
      <c r="AO1134" s="61"/>
      <c r="AP1134" s="61"/>
      <c r="AQ1134" s="61"/>
      <c r="AR1134" s="61"/>
      <c r="AT1134" s="60"/>
      <c r="AU1134" s="61"/>
      <c r="AV1134" s="61"/>
      <c r="AX1134" s="60"/>
      <c r="AY1134" s="61"/>
      <c r="AZ1134" s="72"/>
      <c r="BB1134" s="61"/>
      <c r="BC1134" s="61"/>
      <c r="BD1134" s="61"/>
      <c r="BE1134" s="61"/>
      <c r="BF1134" s="61"/>
      <c r="BG1134" s="61"/>
      <c r="BI1134" s="60"/>
      <c r="BJ1134" s="61"/>
      <c r="BK1134" s="72"/>
      <c r="BL1134" s="49"/>
      <c r="BS1134" s="9"/>
    </row>
    <row r="1135" spans="1:71">
      <c r="A1135" s="18"/>
      <c r="B1135" s="28"/>
      <c r="C1135" s="28"/>
      <c r="D1135" s="28"/>
      <c r="E1135" s="28"/>
      <c r="F1135" s="28"/>
      <c r="G1135" s="28"/>
      <c r="H1135" s="28"/>
      <c r="I1135" s="28"/>
      <c r="J1135" s="28"/>
      <c r="K1135" s="28"/>
      <c r="L1135" s="28"/>
      <c r="M1135" s="28"/>
      <c r="N1135" s="28"/>
      <c r="O1135" s="28"/>
      <c r="P1135" s="28"/>
      <c r="Q1135" s="28"/>
      <c r="R1135" s="28"/>
      <c r="S1135" s="28"/>
      <c r="T1135" s="28"/>
      <c r="U1135" s="28"/>
      <c r="V1135" s="28"/>
      <c r="W1135" s="28"/>
      <c r="X1135" s="28"/>
      <c r="Y1135" s="28"/>
      <c r="Z1135" s="28"/>
      <c r="AA1135" s="28"/>
      <c r="AB1135" s="28"/>
      <c r="AC1135" s="28"/>
      <c r="AD1135" s="28"/>
      <c r="AE1135" s="28"/>
      <c r="AF1135" s="28"/>
      <c r="AG1135" s="28"/>
      <c r="AH1135" s="28"/>
      <c r="AI1135" s="28"/>
      <c r="AJ1135" s="28"/>
      <c r="AK1135" s="28"/>
      <c r="AL1135" s="28"/>
      <c r="AM1135" s="60"/>
      <c r="AN1135" s="60"/>
      <c r="AO1135" s="61"/>
      <c r="AP1135" s="61"/>
      <c r="AQ1135" s="61"/>
      <c r="AR1135" s="61"/>
      <c r="AT1135" s="60"/>
      <c r="AU1135" s="61"/>
      <c r="AV1135" s="61"/>
      <c r="AX1135" s="60"/>
      <c r="AY1135" s="61"/>
      <c r="AZ1135" s="72"/>
      <c r="BB1135" s="61"/>
      <c r="BC1135" s="61"/>
      <c r="BD1135" s="61"/>
      <c r="BE1135" s="61"/>
      <c r="BF1135" s="61"/>
      <c r="BG1135" s="61"/>
      <c r="BI1135" s="60"/>
      <c r="BJ1135" s="61"/>
      <c r="BK1135" s="72"/>
      <c r="BL1135" s="49"/>
      <c r="BS1135" s="9"/>
    </row>
    <row r="1136" spans="1:71">
      <c r="A1136" s="18"/>
      <c r="B1136" s="28"/>
      <c r="C1136" s="28"/>
      <c r="D1136" s="28"/>
      <c r="E1136" s="28"/>
      <c r="F1136" s="28"/>
      <c r="G1136" s="28"/>
      <c r="H1136" s="28"/>
      <c r="I1136" s="28"/>
      <c r="J1136" s="28"/>
      <c r="K1136" s="28"/>
      <c r="L1136" s="28"/>
      <c r="M1136" s="28"/>
      <c r="N1136" s="28"/>
      <c r="O1136" s="28"/>
      <c r="P1136" s="28"/>
      <c r="Q1136" s="28"/>
      <c r="R1136" s="28"/>
      <c r="S1136" s="28"/>
      <c r="T1136" s="28"/>
      <c r="U1136" s="28"/>
      <c r="V1136" s="28"/>
      <c r="W1136" s="28"/>
      <c r="X1136" s="28"/>
      <c r="Y1136" s="28"/>
      <c r="Z1136" s="28"/>
      <c r="AA1136" s="28"/>
      <c r="AB1136" s="28"/>
      <c r="AC1136" s="28"/>
      <c r="AD1136" s="28"/>
      <c r="AE1136" s="28"/>
      <c r="AF1136" s="28"/>
      <c r="AG1136" s="28"/>
      <c r="AH1136" s="28"/>
      <c r="AI1136" s="28"/>
      <c r="AJ1136" s="28"/>
      <c r="AK1136" s="28"/>
      <c r="AL1136" s="28"/>
      <c r="AM1136" s="60"/>
      <c r="AN1136" s="60"/>
      <c r="AO1136" s="61"/>
      <c r="AP1136" s="61"/>
      <c r="AQ1136" s="61"/>
      <c r="AR1136" s="61"/>
      <c r="AT1136" s="60"/>
      <c r="AU1136" s="61"/>
      <c r="AV1136" s="61"/>
      <c r="AX1136" s="60"/>
      <c r="AY1136" s="61"/>
      <c r="AZ1136" s="72"/>
      <c r="BB1136" s="61"/>
      <c r="BC1136" s="61"/>
      <c r="BD1136" s="61"/>
      <c r="BE1136" s="61"/>
      <c r="BF1136" s="61"/>
      <c r="BG1136" s="61"/>
      <c r="BI1136" s="60"/>
      <c r="BJ1136" s="61"/>
      <c r="BK1136" s="72"/>
      <c r="BL1136" s="49"/>
      <c r="BS1136" s="9"/>
    </row>
    <row r="1137" spans="1:71">
      <c r="A1137" s="18"/>
      <c r="B1137" s="28"/>
      <c r="C1137" s="28"/>
      <c r="D1137" s="28"/>
      <c r="E1137" s="28"/>
      <c r="F1137" s="28"/>
      <c r="G1137" s="28"/>
      <c r="H1137" s="28"/>
      <c r="I1137" s="28"/>
      <c r="J1137" s="28"/>
      <c r="K1137" s="28"/>
      <c r="L1137" s="28"/>
      <c r="M1137" s="28"/>
      <c r="N1137" s="28"/>
      <c r="O1137" s="28"/>
      <c r="P1137" s="28"/>
      <c r="Q1137" s="28"/>
      <c r="R1137" s="28"/>
      <c r="S1137" s="28"/>
      <c r="T1137" s="28"/>
      <c r="U1137" s="28"/>
      <c r="V1137" s="28"/>
      <c r="W1137" s="28"/>
      <c r="X1137" s="28"/>
      <c r="Y1137" s="28"/>
      <c r="Z1137" s="28"/>
      <c r="AA1137" s="28"/>
      <c r="AB1137" s="28"/>
      <c r="AC1137" s="28"/>
      <c r="AD1137" s="28"/>
      <c r="AE1137" s="28"/>
      <c r="AF1137" s="28"/>
      <c r="AG1137" s="28"/>
      <c r="AH1137" s="28"/>
      <c r="AI1137" s="28"/>
      <c r="AJ1137" s="28"/>
      <c r="AK1137" s="28"/>
      <c r="AL1137" s="28"/>
      <c r="AM1137" s="60"/>
      <c r="AN1137" s="60"/>
      <c r="AO1137" s="61"/>
      <c r="AP1137" s="61"/>
      <c r="AQ1137" s="61"/>
      <c r="AR1137" s="61"/>
      <c r="AT1137" s="60"/>
      <c r="AU1137" s="61"/>
      <c r="AV1137" s="61"/>
      <c r="AX1137" s="60"/>
      <c r="AY1137" s="61"/>
      <c r="AZ1137" s="72"/>
      <c r="BB1137" s="61"/>
      <c r="BC1137" s="61"/>
      <c r="BD1137" s="61"/>
      <c r="BE1137" s="61"/>
      <c r="BF1137" s="61"/>
      <c r="BG1137" s="61"/>
      <c r="BI1137" s="60"/>
      <c r="BJ1137" s="61"/>
      <c r="BK1137" s="72"/>
      <c r="BL1137" s="49"/>
      <c r="BS1137" s="9"/>
    </row>
    <row r="1138" spans="1:71">
      <c r="A1138" s="18"/>
      <c r="B1138" s="28"/>
      <c r="C1138" s="28"/>
      <c r="D1138" s="28"/>
      <c r="E1138" s="28"/>
      <c r="F1138" s="28"/>
      <c r="G1138" s="28"/>
      <c r="H1138" s="28"/>
      <c r="I1138" s="28"/>
      <c r="J1138" s="28"/>
      <c r="K1138" s="28"/>
      <c r="L1138" s="28"/>
      <c r="M1138" s="28"/>
      <c r="N1138" s="28"/>
      <c r="O1138" s="28"/>
      <c r="P1138" s="28"/>
      <c r="Q1138" s="28"/>
      <c r="R1138" s="28"/>
      <c r="S1138" s="28"/>
      <c r="T1138" s="28"/>
      <c r="U1138" s="28"/>
      <c r="V1138" s="28"/>
      <c r="W1138" s="28"/>
      <c r="X1138" s="28"/>
      <c r="Y1138" s="28"/>
      <c r="Z1138" s="28"/>
      <c r="AA1138" s="28"/>
      <c r="AB1138" s="28"/>
      <c r="AC1138" s="28"/>
      <c r="AD1138" s="28"/>
      <c r="AE1138" s="28"/>
      <c r="AF1138" s="28"/>
      <c r="AG1138" s="28"/>
      <c r="AH1138" s="28"/>
      <c r="AI1138" s="28"/>
      <c r="AJ1138" s="28"/>
      <c r="AK1138" s="28"/>
      <c r="AL1138" s="28"/>
      <c r="AM1138" s="60"/>
      <c r="AN1138" s="60"/>
      <c r="AO1138" s="61"/>
      <c r="AP1138" s="61"/>
      <c r="AQ1138" s="61"/>
      <c r="AR1138" s="61"/>
      <c r="AT1138" s="60"/>
      <c r="AU1138" s="61"/>
      <c r="AV1138" s="61"/>
      <c r="AX1138" s="60"/>
      <c r="AY1138" s="61"/>
      <c r="AZ1138" s="72"/>
      <c r="BB1138" s="61"/>
      <c r="BC1138" s="61"/>
      <c r="BD1138" s="61"/>
      <c r="BE1138" s="61"/>
      <c r="BF1138" s="61"/>
      <c r="BG1138" s="61"/>
      <c r="BI1138" s="60"/>
      <c r="BJ1138" s="61"/>
      <c r="BK1138" s="72"/>
      <c r="BL1138" s="49"/>
      <c r="BS1138" s="9"/>
    </row>
    <row r="1139" spans="1:71">
      <c r="A1139" s="18"/>
      <c r="B1139" s="28"/>
      <c r="C1139" s="28"/>
      <c r="D1139" s="28"/>
      <c r="E1139" s="28"/>
      <c r="F1139" s="28"/>
      <c r="G1139" s="28"/>
      <c r="H1139" s="28"/>
      <c r="I1139" s="28"/>
      <c r="J1139" s="28"/>
      <c r="K1139" s="28"/>
      <c r="L1139" s="28"/>
      <c r="M1139" s="28"/>
      <c r="N1139" s="28"/>
      <c r="O1139" s="28"/>
      <c r="P1139" s="28"/>
      <c r="Q1139" s="28"/>
      <c r="R1139" s="28"/>
      <c r="S1139" s="28"/>
      <c r="T1139" s="28"/>
      <c r="U1139" s="28"/>
      <c r="V1139" s="28"/>
      <c r="W1139" s="28"/>
      <c r="X1139" s="28"/>
      <c r="Y1139" s="28"/>
      <c r="Z1139" s="28"/>
      <c r="AA1139" s="28"/>
      <c r="AB1139" s="28"/>
      <c r="AC1139" s="28"/>
      <c r="AD1139" s="28"/>
      <c r="AE1139" s="28"/>
      <c r="AF1139" s="28"/>
      <c r="AG1139" s="28"/>
      <c r="AH1139" s="28"/>
      <c r="AI1139" s="28"/>
      <c r="AJ1139" s="28"/>
      <c r="AK1139" s="28"/>
      <c r="AL1139" s="28"/>
      <c r="AM1139" s="60"/>
      <c r="AN1139" s="60"/>
      <c r="AO1139" s="61"/>
      <c r="AP1139" s="61"/>
      <c r="AQ1139" s="61"/>
      <c r="AR1139" s="61"/>
      <c r="AT1139" s="60"/>
      <c r="AU1139" s="61"/>
      <c r="AV1139" s="61"/>
      <c r="AX1139" s="60"/>
      <c r="AY1139" s="61"/>
      <c r="AZ1139" s="72"/>
      <c r="BB1139" s="61"/>
      <c r="BC1139" s="61"/>
      <c r="BD1139" s="61"/>
      <c r="BE1139" s="61"/>
      <c r="BF1139" s="61"/>
      <c r="BG1139" s="61"/>
      <c r="BI1139" s="60"/>
      <c r="BJ1139" s="61"/>
      <c r="BK1139" s="72"/>
      <c r="BL1139" s="49"/>
      <c r="BS1139" s="9"/>
    </row>
    <row r="1140" spans="1:71">
      <c r="A1140" s="18"/>
      <c r="B1140" s="28"/>
      <c r="C1140" s="28"/>
      <c r="D1140" s="28"/>
      <c r="E1140" s="28"/>
      <c r="F1140" s="28"/>
      <c r="G1140" s="28"/>
      <c r="H1140" s="28"/>
      <c r="I1140" s="28"/>
      <c r="J1140" s="28"/>
      <c r="K1140" s="28"/>
      <c r="L1140" s="28"/>
      <c r="M1140" s="28"/>
      <c r="N1140" s="28"/>
      <c r="O1140" s="28"/>
      <c r="P1140" s="28"/>
      <c r="Q1140" s="28"/>
      <c r="R1140" s="28"/>
      <c r="S1140" s="28"/>
      <c r="T1140" s="28"/>
      <c r="U1140" s="28"/>
      <c r="V1140" s="28"/>
      <c r="W1140" s="28"/>
      <c r="X1140" s="28"/>
      <c r="Y1140" s="28"/>
      <c r="Z1140" s="28"/>
      <c r="AA1140" s="28"/>
      <c r="AB1140" s="28"/>
      <c r="AC1140" s="28"/>
      <c r="AD1140" s="28"/>
      <c r="AE1140" s="28"/>
      <c r="AF1140" s="28"/>
      <c r="AG1140" s="28"/>
      <c r="AH1140" s="28"/>
      <c r="AI1140" s="28"/>
      <c r="AJ1140" s="28"/>
      <c r="AK1140" s="28"/>
      <c r="AL1140" s="28"/>
      <c r="AM1140" s="60"/>
      <c r="AN1140" s="60"/>
      <c r="AO1140" s="61"/>
      <c r="AP1140" s="61"/>
      <c r="AQ1140" s="61"/>
      <c r="AR1140" s="61"/>
      <c r="AT1140" s="60"/>
      <c r="AU1140" s="61"/>
      <c r="AV1140" s="61"/>
      <c r="AX1140" s="60"/>
      <c r="AY1140" s="61"/>
      <c r="AZ1140" s="72"/>
      <c r="BB1140" s="61"/>
      <c r="BC1140" s="61"/>
      <c r="BD1140" s="61"/>
      <c r="BE1140" s="61"/>
      <c r="BF1140" s="61"/>
      <c r="BG1140" s="61"/>
      <c r="BI1140" s="60"/>
      <c r="BJ1140" s="61"/>
      <c r="BK1140" s="72"/>
      <c r="BL1140" s="49"/>
      <c r="BS1140" s="9"/>
    </row>
    <row r="1141" spans="1:71">
      <c r="A1141" s="18"/>
      <c r="B1141" s="28"/>
      <c r="C1141" s="28"/>
      <c r="D1141" s="28"/>
      <c r="E1141" s="28"/>
      <c r="F1141" s="28"/>
      <c r="G1141" s="28"/>
      <c r="H1141" s="28"/>
      <c r="I1141" s="28"/>
      <c r="J1141" s="28"/>
      <c r="K1141" s="28"/>
      <c r="L1141" s="28"/>
      <c r="M1141" s="28"/>
      <c r="N1141" s="28"/>
      <c r="O1141" s="28"/>
      <c r="P1141" s="28"/>
      <c r="Q1141" s="28"/>
      <c r="R1141" s="28"/>
      <c r="S1141" s="28"/>
      <c r="T1141" s="28"/>
      <c r="U1141" s="28"/>
      <c r="V1141" s="28"/>
      <c r="W1141" s="28"/>
      <c r="X1141" s="28"/>
      <c r="Y1141" s="28"/>
      <c r="Z1141" s="28"/>
      <c r="AA1141" s="28"/>
      <c r="AB1141" s="28"/>
      <c r="AC1141" s="28"/>
      <c r="AD1141" s="28"/>
      <c r="AE1141" s="28"/>
      <c r="AF1141" s="28"/>
      <c r="AG1141" s="28"/>
      <c r="AH1141" s="28"/>
      <c r="AI1141" s="28"/>
      <c r="AJ1141" s="28"/>
      <c r="AK1141" s="28"/>
      <c r="AL1141" s="28"/>
      <c r="AM1141" s="60"/>
      <c r="AN1141" s="60"/>
      <c r="AO1141" s="61"/>
      <c r="AP1141" s="61"/>
      <c r="AQ1141" s="61"/>
      <c r="AR1141" s="61"/>
      <c r="AT1141" s="60"/>
      <c r="AU1141" s="61"/>
      <c r="AV1141" s="61"/>
      <c r="AX1141" s="60"/>
      <c r="AY1141" s="61"/>
      <c r="AZ1141" s="72"/>
      <c r="BB1141" s="61"/>
      <c r="BC1141" s="61"/>
      <c r="BD1141" s="61"/>
      <c r="BE1141" s="61"/>
      <c r="BF1141" s="61"/>
      <c r="BG1141" s="61"/>
      <c r="BI1141" s="60"/>
      <c r="BJ1141" s="61"/>
      <c r="BK1141" s="72"/>
      <c r="BL1141" s="49"/>
      <c r="BS1141" s="9"/>
    </row>
    <row r="1142" spans="1:71">
      <c r="A1142" s="18"/>
      <c r="B1142" s="28"/>
      <c r="C1142" s="28"/>
      <c r="D1142" s="28"/>
      <c r="E1142" s="28"/>
      <c r="F1142" s="28"/>
      <c r="G1142" s="28"/>
      <c r="H1142" s="28"/>
      <c r="I1142" s="28"/>
      <c r="J1142" s="28"/>
      <c r="K1142" s="28"/>
      <c r="L1142" s="28"/>
      <c r="M1142" s="28"/>
      <c r="N1142" s="28"/>
      <c r="O1142" s="28"/>
      <c r="P1142" s="28"/>
      <c r="Q1142" s="28"/>
      <c r="R1142" s="28"/>
      <c r="S1142" s="28"/>
      <c r="T1142" s="28"/>
      <c r="U1142" s="28"/>
      <c r="V1142" s="28"/>
      <c r="W1142" s="28"/>
      <c r="X1142" s="28"/>
      <c r="Y1142" s="28"/>
      <c r="Z1142" s="28"/>
      <c r="AA1142" s="28"/>
      <c r="AB1142" s="28"/>
      <c r="AC1142" s="28"/>
      <c r="AD1142" s="28"/>
      <c r="AE1142" s="28"/>
      <c r="AF1142" s="28"/>
      <c r="AG1142" s="28"/>
      <c r="AH1142" s="28"/>
      <c r="AI1142" s="28"/>
      <c r="AJ1142" s="28"/>
      <c r="AK1142" s="28"/>
      <c r="AL1142" s="28"/>
      <c r="AM1142" s="60"/>
      <c r="AN1142" s="60"/>
      <c r="AO1142" s="61"/>
      <c r="AP1142" s="61"/>
      <c r="AQ1142" s="61"/>
      <c r="AR1142" s="61"/>
      <c r="AT1142" s="60"/>
      <c r="AU1142" s="61"/>
      <c r="AV1142" s="61"/>
      <c r="AX1142" s="60"/>
      <c r="AY1142" s="61"/>
      <c r="AZ1142" s="72"/>
      <c r="BB1142" s="61"/>
      <c r="BC1142" s="61"/>
      <c r="BD1142" s="61"/>
      <c r="BE1142" s="61"/>
      <c r="BF1142" s="61"/>
      <c r="BG1142" s="61"/>
      <c r="BI1142" s="60"/>
      <c r="BJ1142" s="61"/>
      <c r="BK1142" s="72"/>
      <c r="BL1142" s="49"/>
      <c r="BS1142" s="9"/>
    </row>
    <row r="1143" spans="1:71">
      <c r="A1143" s="18"/>
      <c r="B1143" s="28"/>
      <c r="C1143" s="28"/>
      <c r="D1143" s="28"/>
      <c r="E1143" s="28"/>
      <c r="F1143" s="28"/>
      <c r="G1143" s="28"/>
      <c r="H1143" s="28"/>
      <c r="I1143" s="28"/>
      <c r="J1143" s="28"/>
      <c r="K1143" s="28"/>
      <c r="L1143" s="28"/>
      <c r="M1143" s="28"/>
      <c r="N1143" s="28"/>
      <c r="O1143" s="28"/>
      <c r="P1143" s="28"/>
      <c r="Q1143" s="28"/>
      <c r="R1143" s="28"/>
      <c r="S1143" s="28"/>
      <c r="T1143" s="28"/>
      <c r="U1143" s="28"/>
      <c r="V1143" s="28"/>
      <c r="W1143" s="28"/>
      <c r="X1143" s="28"/>
      <c r="Y1143" s="28"/>
      <c r="Z1143" s="28"/>
      <c r="AA1143" s="28"/>
      <c r="AB1143" s="28"/>
      <c r="AC1143" s="28"/>
      <c r="AD1143" s="28"/>
      <c r="AE1143" s="28"/>
      <c r="AF1143" s="28"/>
      <c r="AG1143" s="28"/>
      <c r="AH1143" s="28"/>
      <c r="AI1143" s="28"/>
      <c r="AJ1143" s="28"/>
      <c r="AK1143" s="28"/>
      <c r="AL1143" s="28"/>
      <c r="AM1143" s="60"/>
      <c r="AN1143" s="60"/>
      <c r="AO1143" s="61"/>
      <c r="AP1143" s="61"/>
      <c r="AQ1143" s="61"/>
      <c r="AR1143" s="61"/>
      <c r="AT1143" s="60"/>
      <c r="AU1143" s="61"/>
      <c r="AV1143" s="61"/>
      <c r="AX1143" s="60"/>
      <c r="AY1143" s="61"/>
      <c r="AZ1143" s="72"/>
      <c r="BB1143" s="61"/>
      <c r="BC1143" s="61"/>
      <c r="BD1143" s="61"/>
      <c r="BE1143" s="61"/>
      <c r="BF1143" s="61"/>
      <c r="BG1143" s="61"/>
      <c r="BI1143" s="60"/>
      <c r="BJ1143" s="61"/>
      <c r="BK1143" s="72"/>
      <c r="BL1143" s="49"/>
      <c r="BS1143" s="9"/>
    </row>
    <row r="1144" spans="1:71">
      <c r="A1144" s="18"/>
      <c r="B1144" s="28"/>
      <c r="C1144" s="28"/>
      <c r="D1144" s="28"/>
      <c r="E1144" s="28"/>
      <c r="F1144" s="28"/>
      <c r="G1144" s="28"/>
      <c r="H1144" s="28"/>
      <c r="I1144" s="28"/>
      <c r="J1144" s="28"/>
      <c r="K1144" s="28"/>
      <c r="L1144" s="28"/>
      <c r="M1144" s="28"/>
      <c r="N1144" s="28"/>
      <c r="O1144" s="28"/>
      <c r="P1144" s="28"/>
      <c r="Q1144" s="28"/>
      <c r="R1144" s="28"/>
      <c r="S1144" s="28"/>
      <c r="T1144" s="28"/>
      <c r="U1144" s="28"/>
      <c r="V1144" s="28"/>
      <c r="W1144" s="28"/>
      <c r="X1144" s="28"/>
      <c r="Y1144" s="28"/>
      <c r="Z1144" s="28"/>
      <c r="AA1144" s="28"/>
      <c r="AB1144" s="28"/>
      <c r="AC1144" s="28"/>
      <c r="AD1144" s="28"/>
      <c r="AE1144" s="28"/>
      <c r="AF1144" s="28"/>
      <c r="AG1144" s="28"/>
      <c r="AH1144" s="28"/>
      <c r="AI1144" s="28"/>
      <c r="AJ1144" s="28"/>
      <c r="AK1144" s="28"/>
      <c r="AL1144" s="28"/>
      <c r="AM1144" s="60"/>
      <c r="AN1144" s="60"/>
      <c r="AO1144" s="61"/>
      <c r="AP1144" s="61"/>
      <c r="AQ1144" s="61"/>
      <c r="AR1144" s="61"/>
      <c r="AT1144" s="60"/>
      <c r="AU1144" s="61"/>
      <c r="AV1144" s="61"/>
      <c r="AX1144" s="60"/>
      <c r="AY1144" s="61"/>
      <c r="AZ1144" s="72"/>
      <c r="BB1144" s="61"/>
      <c r="BC1144" s="61"/>
      <c r="BD1144" s="61"/>
      <c r="BE1144" s="61"/>
      <c r="BF1144" s="61"/>
      <c r="BG1144" s="61"/>
      <c r="BI1144" s="60"/>
      <c r="BJ1144" s="61"/>
      <c r="BK1144" s="72"/>
      <c r="BL1144" s="49"/>
      <c r="BS1144" s="9"/>
    </row>
    <row r="1145" spans="1:71">
      <c r="A1145" s="18"/>
      <c r="B1145" s="28"/>
      <c r="C1145" s="28"/>
      <c r="D1145" s="28"/>
      <c r="E1145" s="28"/>
      <c r="F1145" s="28"/>
      <c r="G1145" s="28"/>
      <c r="H1145" s="28"/>
      <c r="I1145" s="28"/>
      <c r="J1145" s="28"/>
      <c r="K1145" s="28"/>
      <c r="L1145" s="28"/>
      <c r="M1145" s="28"/>
      <c r="N1145" s="28"/>
      <c r="O1145" s="28"/>
      <c r="P1145" s="28"/>
      <c r="Q1145" s="28"/>
      <c r="R1145" s="28"/>
      <c r="S1145" s="28"/>
      <c r="T1145" s="28"/>
      <c r="U1145" s="28"/>
      <c r="V1145" s="28"/>
      <c r="W1145" s="28"/>
      <c r="X1145" s="28"/>
      <c r="Y1145" s="28"/>
      <c r="Z1145" s="28"/>
      <c r="AA1145" s="28"/>
      <c r="AB1145" s="28"/>
      <c r="AC1145" s="28"/>
      <c r="AD1145" s="28"/>
      <c r="AE1145" s="28"/>
      <c r="AF1145" s="28"/>
      <c r="AG1145" s="28"/>
      <c r="AH1145" s="28"/>
      <c r="AI1145" s="28"/>
      <c r="AJ1145" s="28"/>
      <c r="AK1145" s="28"/>
      <c r="AL1145" s="28"/>
      <c r="AM1145" s="60"/>
      <c r="AN1145" s="60"/>
      <c r="AO1145" s="61"/>
      <c r="AP1145" s="61"/>
      <c r="AQ1145" s="61"/>
      <c r="AR1145" s="61"/>
      <c r="AT1145" s="60"/>
      <c r="AU1145" s="61"/>
      <c r="AV1145" s="61"/>
      <c r="AX1145" s="60"/>
      <c r="AY1145" s="61"/>
      <c r="AZ1145" s="72"/>
      <c r="BB1145" s="61"/>
      <c r="BC1145" s="61"/>
      <c r="BD1145" s="61"/>
      <c r="BE1145" s="61"/>
      <c r="BF1145" s="61"/>
      <c r="BG1145" s="61"/>
      <c r="BI1145" s="60"/>
      <c r="BJ1145" s="61"/>
      <c r="BK1145" s="72"/>
      <c r="BL1145" s="49"/>
      <c r="BS1145" s="9"/>
    </row>
    <row r="1146" spans="1:71">
      <c r="A1146" s="18"/>
      <c r="B1146" s="28"/>
      <c r="C1146" s="28"/>
      <c r="D1146" s="28"/>
      <c r="E1146" s="28"/>
      <c r="F1146" s="28"/>
      <c r="G1146" s="28"/>
      <c r="H1146" s="28"/>
      <c r="I1146" s="28"/>
      <c r="J1146" s="28"/>
      <c r="K1146" s="28"/>
      <c r="L1146" s="28"/>
      <c r="M1146" s="28"/>
      <c r="N1146" s="28"/>
      <c r="O1146" s="28"/>
      <c r="P1146" s="28"/>
      <c r="Q1146" s="28"/>
      <c r="R1146" s="28"/>
      <c r="S1146" s="28"/>
      <c r="T1146" s="28"/>
      <c r="U1146" s="28"/>
      <c r="V1146" s="28"/>
      <c r="W1146" s="28"/>
      <c r="X1146" s="28"/>
      <c r="Y1146" s="28"/>
      <c r="Z1146" s="28"/>
      <c r="AA1146" s="28"/>
      <c r="AB1146" s="28"/>
      <c r="AC1146" s="28"/>
      <c r="AD1146" s="28"/>
      <c r="AE1146" s="28"/>
      <c r="AF1146" s="28"/>
      <c r="AG1146" s="28"/>
      <c r="AH1146" s="28"/>
      <c r="AI1146" s="28"/>
      <c r="AJ1146" s="28"/>
      <c r="AK1146" s="28"/>
      <c r="AL1146" s="28"/>
      <c r="AM1146" s="60"/>
      <c r="AN1146" s="60"/>
      <c r="AO1146" s="61"/>
      <c r="AP1146" s="61"/>
      <c r="AQ1146" s="61"/>
      <c r="AR1146" s="61"/>
      <c r="AT1146" s="60"/>
      <c r="AU1146" s="61"/>
      <c r="AV1146" s="61"/>
      <c r="AX1146" s="60"/>
      <c r="AY1146" s="61"/>
      <c r="AZ1146" s="72"/>
      <c r="BB1146" s="61"/>
      <c r="BC1146" s="61"/>
      <c r="BD1146" s="61"/>
      <c r="BE1146" s="61"/>
      <c r="BF1146" s="61"/>
      <c r="BG1146" s="61"/>
      <c r="BI1146" s="60"/>
      <c r="BJ1146" s="61"/>
      <c r="BK1146" s="72"/>
      <c r="BL1146" s="49"/>
      <c r="BS1146" s="9"/>
    </row>
    <row r="1147" spans="1:71">
      <c r="A1147" s="18"/>
      <c r="B1147" s="28"/>
      <c r="C1147" s="28"/>
      <c r="D1147" s="28"/>
      <c r="E1147" s="28"/>
      <c r="F1147" s="28"/>
      <c r="G1147" s="28"/>
      <c r="H1147" s="28"/>
      <c r="I1147" s="28"/>
      <c r="J1147" s="28"/>
      <c r="K1147" s="28"/>
      <c r="L1147" s="28"/>
      <c r="M1147" s="28"/>
      <c r="N1147" s="28"/>
      <c r="O1147" s="28"/>
      <c r="P1147" s="28"/>
      <c r="Q1147" s="28"/>
      <c r="R1147" s="28"/>
      <c r="S1147" s="28"/>
      <c r="T1147" s="28"/>
      <c r="U1147" s="28"/>
      <c r="V1147" s="28"/>
      <c r="W1147" s="28"/>
      <c r="X1147" s="28"/>
      <c r="Y1147" s="28"/>
      <c r="Z1147" s="28"/>
      <c r="AA1147" s="28"/>
      <c r="AB1147" s="28"/>
      <c r="AC1147" s="28"/>
      <c r="AD1147" s="28"/>
      <c r="AE1147" s="28"/>
      <c r="AF1147" s="28"/>
      <c r="AG1147" s="28"/>
      <c r="AH1147" s="28"/>
      <c r="AI1147" s="28"/>
      <c r="AJ1147" s="28"/>
      <c r="AK1147" s="28"/>
      <c r="AL1147" s="28"/>
      <c r="AM1147" s="60"/>
      <c r="AN1147" s="60"/>
      <c r="AO1147" s="61"/>
      <c r="AP1147" s="61"/>
      <c r="AQ1147" s="61"/>
      <c r="AR1147" s="61"/>
      <c r="AT1147" s="60"/>
      <c r="AU1147" s="61"/>
      <c r="AV1147" s="61"/>
      <c r="AX1147" s="60"/>
      <c r="AY1147" s="61"/>
      <c r="AZ1147" s="72"/>
      <c r="BB1147" s="61"/>
      <c r="BC1147" s="61"/>
      <c r="BD1147" s="61"/>
      <c r="BE1147" s="61"/>
      <c r="BF1147" s="61"/>
      <c r="BG1147" s="61"/>
      <c r="BI1147" s="60"/>
      <c r="BJ1147" s="61"/>
      <c r="BK1147" s="72"/>
      <c r="BL1147" s="49"/>
      <c r="BS1147" s="9"/>
    </row>
    <row r="1148" spans="1:71">
      <c r="A1148" s="18"/>
      <c r="B1148" s="28"/>
      <c r="C1148" s="28"/>
      <c r="D1148" s="28"/>
      <c r="E1148" s="28"/>
      <c r="F1148" s="28"/>
      <c r="G1148" s="28"/>
      <c r="H1148" s="28"/>
      <c r="I1148" s="28"/>
      <c r="J1148" s="28"/>
      <c r="K1148" s="28"/>
      <c r="L1148" s="28"/>
      <c r="M1148" s="28"/>
      <c r="N1148" s="28"/>
      <c r="O1148" s="28"/>
      <c r="P1148" s="28"/>
      <c r="Q1148" s="28"/>
      <c r="R1148" s="28"/>
      <c r="S1148" s="28"/>
      <c r="T1148" s="28"/>
      <c r="U1148" s="28"/>
      <c r="V1148" s="28"/>
      <c r="W1148" s="28"/>
      <c r="X1148" s="28"/>
      <c r="Y1148" s="28"/>
      <c r="Z1148" s="28"/>
      <c r="AA1148" s="28"/>
      <c r="AB1148" s="28"/>
      <c r="AC1148" s="28"/>
      <c r="AD1148" s="28"/>
      <c r="AE1148" s="28"/>
      <c r="AF1148" s="28"/>
      <c r="AG1148" s="28"/>
      <c r="AH1148" s="28"/>
      <c r="AI1148" s="28"/>
      <c r="AJ1148" s="28"/>
      <c r="AK1148" s="28"/>
      <c r="AL1148" s="28"/>
      <c r="AM1148" s="60"/>
      <c r="AN1148" s="60"/>
      <c r="AO1148" s="61"/>
      <c r="AP1148" s="61"/>
      <c r="AQ1148" s="61"/>
      <c r="AR1148" s="61"/>
      <c r="AT1148" s="60"/>
      <c r="AU1148" s="61"/>
      <c r="AV1148" s="61"/>
      <c r="AX1148" s="60"/>
      <c r="AY1148" s="61"/>
      <c r="AZ1148" s="72"/>
      <c r="BB1148" s="61"/>
      <c r="BC1148" s="61"/>
      <c r="BD1148" s="61"/>
      <c r="BE1148" s="61"/>
      <c r="BF1148" s="61"/>
      <c r="BG1148" s="61"/>
      <c r="BI1148" s="60"/>
      <c r="BJ1148" s="61"/>
      <c r="BK1148" s="72"/>
      <c r="BL1148" s="49"/>
      <c r="BS1148" s="9"/>
    </row>
    <row r="1149" spans="1:71">
      <c r="A1149" s="18"/>
      <c r="B1149" s="28"/>
      <c r="C1149" s="28"/>
      <c r="D1149" s="28"/>
      <c r="E1149" s="28"/>
      <c r="F1149" s="28"/>
      <c r="G1149" s="28"/>
      <c r="H1149" s="28"/>
      <c r="I1149" s="28"/>
      <c r="J1149" s="28"/>
      <c r="K1149" s="28"/>
      <c r="L1149" s="28"/>
      <c r="M1149" s="28"/>
      <c r="N1149" s="28"/>
      <c r="O1149" s="28"/>
      <c r="P1149" s="28"/>
      <c r="Q1149" s="28"/>
      <c r="R1149" s="28"/>
      <c r="S1149" s="28"/>
      <c r="T1149" s="28"/>
      <c r="U1149" s="28"/>
      <c r="V1149" s="28"/>
      <c r="W1149" s="28"/>
      <c r="X1149" s="28"/>
      <c r="Y1149" s="28"/>
      <c r="Z1149" s="28"/>
      <c r="AA1149" s="28"/>
      <c r="AB1149" s="28"/>
      <c r="AC1149" s="28"/>
      <c r="AD1149" s="28"/>
      <c r="AE1149" s="28"/>
      <c r="AF1149" s="28"/>
      <c r="AG1149" s="28"/>
      <c r="AH1149" s="28"/>
      <c r="AI1149" s="28"/>
      <c r="AJ1149" s="28"/>
      <c r="AK1149" s="28"/>
      <c r="AL1149" s="28"/>
      <c r="AM1149" s="60"/>
      <c r="AN1149" s="60"/>
      <c r="AO1149" s="61"/>
      <c r="AP1149" s="61"/>
      <c r="AQ1149" s="61"/>
      <c r="AR1149" s="61"/>
      <c r="AT1149" s="60"/>
      <c r="AU1149" s="61"/>
      <c r="AV1149" s="61"/>
      <c r="AX1149" s="60"/>
      <c r="AY1149" s="61"/>
      <c r="AZ1149" s="72"/>
      <c r="BB1149" s="61"/>
      <c r="BC1149" s="61"/>
      <c r="BD1149" s="61"/>
      <c r="BE1149" s="61"/>
      <c r="BF1149" s="61"/>
      <c r="BG1149" s="61"/>
      <c r="BI1149" s="60"/>
      <c r="BJ1149" s="61"/>
      <c r="BK1149" s="72"/>
      <c r="BL1149" s="49"/>
      <c r="BS1149" s="9"/>
    </row>
    <row r="1150" spans="1:71">
      <c r="A1150" s="18"/>
      <c r="B1150" s="28"/>
      <c r="C1150" s="28"/>
      <c r="D1150" s="28"/>
      <c r="E1150" s="28"/>
      <c r="F1150" s="28"/>
      <c r="G1150" s="28"/>
      <c r="H1150" s="28"/>
      <c r="I1150" s="28"/>
      <c r="J1150" s="28"/>
      <c r="K1150" s="28"/>
      <c r="L1150" s="28"/>
      <c r="M1150" s="28"/>
      <c r="N1150" s="28"/>
      <c r="O1150" s="28"/>
      <c r="P1150" s="28"/>
      <c r="Q1150" s="28"/>
      <c r="R1150" s="28"/>
      <c r="S1150" s="28"/>
      <c r="T1150" s="28"/>
      <c r="U1150" s="28"/>
      <c r="V1150" s="28"/>
      <c r="W1150" s="28"/>
      <c r="X1150" s="28"/>
      <c r="Y1150" s="28"/>
      <c r="Z1150" s="28"/>
      <c r="AA1150" s="28"/>
      <c r="AB1150" s="28"/>
      <c r="AC1150" s="28"/>
      <c r="AD1150" s="28"/>
      <c r="AE1150" s="28"/>
      <c r="AF1150" s="28"/>
      <c r="AG1150" s="28"/>
      <c r="AH1150" s="28"/>
      <c r="AI1150" s="28"/>
      <c r="AJ1150" s="28"/>
      <c r="AK1150" s="28"/>
      <c r="AL1150" s="28"/>
      <c r="AM1150" s="60"/>
      <c r="AN1150" s="60"/>
      <c r="AO1150" s="61"/>
      <c r="AP1150" s="61"/>
      <c r="AQ1150" s="61"/>
      <c r="AR1150" s="61"/>
      <c r="AT1150" s="60"/>
      <c r="AU1150" s="61"/>
      <c r="AV1150" s="61"/>
      <c r="AX1150" s="60"/>
      <c r="AY1150" s="61"/>
      <c r="AZ1150" s="72"/>
      <c r="BB1150" s="61"/>
      <c r="BC1150" s="61"/>
      <c r="BD1150" s="61"/>
      <c r="BE1150" s="61"/>
      <c r="BF1150" s="61"/>
      <c r="BG1150" s="61"/>
      <c r="BI1150" s="60"/>
      <c r="BJ1150" s="61"/>
      <c r="BK1150" s="72"/>
      <c r="BL1150" s="49"/>
      <c r="BS1150" s="9"/>
    </row>
    <row r="1151" spans="1:71">
      <c r="A1151" s="18"/>
      <c r="B1151" s="28"/>
      <c r="C1151" s="28"/>
      <c r="D1151" s="28"/>
      <c r="E1151" s="28"/>
      <c r="F1151" s="28"/>
      <c r="G1151" s="28"/>
      <c r="H1151" s="28"/>
      <c r="I1151" s="28"/>
      <c r="J1151" s="28"/>
      <c r="K1151" s="28"/>
      <c r="L1151" s="28"/>
      <c r="M1151" s="28"/>
      <c r="N1151" s="28"/>
      <c r="O1151" s="28"/>
      <c r="P1151" s="28"/>
      <c r="Q1151" s="28"/>
      <c r="R1151" s="28"/>
      <c r="S1151" s="28"/>
      <c r="T1151" s="28"/>
      <c r="U1151" s="28"/>
      <c r="V1151" s="28"/>
      <c r="W1151" s="28"/>
      <c r="X1151" s="28"/>
      <c r="Y1151" s="28"/>
      <c r="Z1151" s="28"/>
      <c r="AA1151" s="28"/>
      <c r="AB1151" s="28"/>
      <c r="AC1151" s="28"/>
      <c r="AD1151" s="28"/>
      <c r="AE1151" s="28"/>
      <c r="AF1151" s="28"/>
      <c r="AG1151" s="28"/>
      <c r="AH1151" s="28"/>
      <c r="AI1151" s="28"/>
      <c r="AJ1151" s="28"/>
      <c r="AK1151" s="28"/>
      <c r="AL1151" s="28"/>
      <c r="AM1151" s="60"/>
      <c r="AN1151" s="60"/>
      <c r="AO1151" s="61"/>
      <c r="AP1151" s="61"/>
      <c r="AQ1151" s="61"/>
      <c r="AR1151" s="61"/>
      <c r="AT1151" s="60"/>
      <c r="AU1151" s="61"/>
      <c r="AV1151" s="61"/>
      <c r="AX1151" s="60"/>
      <c r="AY1151" s="61"/>
      <c r="AZ1151" s="72"/>
      <c r="BB1151" s="61"/>
      <c r="BC1151" s="61"/>
      <c r="BD1151" s="61"/>
      <c r="BE1151" s="61"/>
      <c r="BF1151" s="61"/>
      <c r="BG1151" s="61"/>
      <c r="BI1151" s="60"/>
      <c r="BJ1151" s="61"/>
      <c r="BK1151" s="72"/>
      <c r="BL1151" s="49"/>
      <c r="BS1151" s="9"/>
    </row>
    <row r="1152" spans="1:71">
      <c r="A1152" s="18"/>
      <c r="B1152" s="28"/>
      <c r="C1152" s="28"/>
      <c r="D1152" s="28"/>
      <c r="E1152" s="28"/>
      <c r="F1152" s="28"/>
      <c r="G1152" s="28"/>
      <c r="H1152" s="28"/>
      <c r="I1152" s="28"/>
      <c r="J1152" s="28"/>
      <c r="K1152" s="28"/>
      <c r="L1152" s="28"/>
      <c r="M1152" s="28"/>
      <c r="N1152" s="28"/>
      <c r="O1152" s="28"/>
      <c r="P1152" s="28"/>
      <c r="Q1152" s="28"/>
      <c r="R1152" s="28"/>
      <c r="S1152" s="28"/>
      <c r="T1152" s="28"/>
      <c r="U1152" s="28"/>
      <c r="V1152" s="28"/>
      <c r="W1152" s="28"/>
      <c r="X1152" s="28"/>
      <c r="Y1152" s="28"/>
      <c r="Z1152" s="28"/>
      <c r="AA1152" s="28"/>
      <c r="AB1152" s="28"/>
      <c r="AC1152" s="28"/>
      <c r="AD1152" s="28"/>
      <c r="AE1152" s="28"/>
      <c r="AF1152" s="28"/>
      <c r="AG1152" s="28"/>
      <c r="AH1152" s="28"/>
      <c r="AI1152" s="28"/>
      <c r="AJ1152" s="28"/>
      <c r="AK1152" s="28"/>
      <c r="AL1152" s="28"/>
      <c r="AM1152" s="60"/>
      <c r="AN1152" s="60"/>
      <c r="AO1152" s="61"/>
      <c r="AP1152" s="61"/>
      <c r="AQ1152" s="61"/>
      <c r="AR1152" s="61"/>
      <c r="AT1152" s="60"/>
      <c r="AU1152" s="61"/>
      <c r="AV1152" s="61"/>
      <c r="AX1152" s="60"/>
      <c r="AY1152" s="61"/>
      <c r="AZ1152" s="72"/>
      <c r="BB1152" s="61"/>
      <c r="BC1152" s="61"/>
      <c r="BD1152" s="61"/>
      <c r="BE1152" s="61"/>
      <c r="BF1152" s="61"/>
      <c r="BG1152" s="61"/>
      <c r="BI1152" s="60"/>
      <c r="BJ1152" s="61"/>
      <c r="BK1152" s="72"/>
      <c r="BL1152" s="49"/>
      <c r="BS1152" s="9"/>
    </row>
    <row r="1153" spans="1:71">
      <c r="A1153" s="18"/>
      <c r="B1153" s="28"/>
      <c r="C1153" s="28"/>
      <c r="D1153" s="28"/>
      <c r="E1153" s="28"/>
      <c r="F1153" s="28"/>
      <c r="G1153" s="28"/>
      <c r="H1153" s="28"/>
      <c r="I1153" s="28"/>
      <c r="J1153" s="28"/>
      <c r="K1153" s="28"/>
      <c r="L1153" s="28"/>
      <c r="M1153" s="28"/>
      <c r="N1153" s="28"/>
      <c r="O1153" s="28"/>
      <c r="P1153" s="28"/>
      <c r="Q1153" s="28"/>
      <c r="R1153" s="28"/>
      <c r="S1153" s="28"/>
      <c r="T1153" s="28"/>
      <c r="U1153" s="28"/>
      <c r="V1153" s="28"/>
      <c r="W1153" s="28"/>
      <c r="X1153" s="28"/>
      <c r="Y1153" s="28"/>
      <c r="Z1153" s="28"/>
      <c r="AA1153" s="28"/>
      <c r="AB1153" s="28"/>
      <c r="AC1153" s="28"/>
      <c r="AD1153" s="28"/>
      <c r="AE1153" s="28"/>
      <c r="AF1153" s="28"/>
      <c r="AG1153" s="28"/>
      <c r="AH1153" s="28"/>
      <c r="AI1153" s="28"/>
      <c r="AJ1153" s="28"/>
      <c r="AK1153" s="28"/>
      <c r="AL1153" s="28"/>
      <c r="AM1153" s="60"/>
      <c r="AN1153" s="60"/>
      <c r="AO1153" s="61"/>
      <c r="AP1153" s="61"/>
      <c r="AQ1153" s="61"/>
      <c r="AR1153" s="61"/>
      <c r="AT1153" s="60"/>
      <c r="AU1153" s="61"/>
      <c r="AV1153" s="61"/>
      <c r="AX1153" s="60"/>
      <c r="AY1153" s="61"/>
      <c r="AZ1153" s="72"/>
      <c r="BB1153" s="61"/>
      <c r="BC1153" s="61"/>
      <c r="BD1153" s="61"/>
      <c r="BE1153" s="61"/>
      <c r="BF1153" s="61"/>
      <c r="BG1153" s="61"/>
      <c r="BI1153" s="60"/>
      <c r="BJ1153" s="61"/>
      <c r="BK1153" s="72"/>
      <c r="BL1153" s="49"/>
      <c r="BS1153" s="9"/>
    </row>
    <row r="1154" spans="1:71">
      <c r="A1154" s="18"/>
      <c r="B1154" s="28"/>
      <c r="C1154" s="28"/>
      <c r="D1154" s="28"/>
      <c r="E1154" s="28"/>
      <c r="F1154" s="28"/>
      <c r="G1154" s="28"/>
      <c r="H1154" s="28"/>
      <c r="I1154" s="28"/>
      <c r="J1154" s="28"/>
      <c r="K1154" s="28"/>
      <c r="L1154" s="28"/>
      <c r="M1154" s="28"/>
      <c r="N1154" s="28"/>
      <c r="O1154" s="28"/>
      <c r="P1154" s="28"/>
      <c r="Q1154" s="28"/>
      <c r="R1154" s="28"/>
      <c r="S1154" s="28"/>
      <c r="T1154" s="28"/>
      <c r="U1154" s="28"/>
      <c r="V1154" s="28"/>
      <c r="W1154" s="28"/>
      <c r="X1154" s="28"/>
      <c r="Y1154" s="28"/>
      <c r="Z1154" s="28"/>
      <c r="AA1154" s="28"/>
      <c r="AB1154" s="28"/>
      <c r="AC1154" s="28"/>
      <c r="AD1154" s="28"/>
      <c r="AE1154" s="28"/>
      <c r="AF1154" s="28"/>
      <c r="AG1154" s="28"/>
      <c r="AH1154" s="28"/>
      <c r="AI1154" s="28"/>
      <c r="AJ1154" s="28"/>
      <c r="AK1154" s="28"/>
      <c r="AL1154" s="28"/>
      <c r="AM1154" s="60"/>
      <c r="AN1154" s="60"/>
      <c r="AO1154" s="61"/>
      <c r="AP1154" s="61"/>
      <c r="AQ1154" s="61"/>
      <c r="AR1154" s="61"/>
      <c r="AT1154" s="60"/>
      <c r="AU1154" s="61"/>
      <c r="AV1154" s="61"/>
      <c r="AX1154" s="60"/>
      <c r="AY1154" s="61"/>
      <c r="AZ1154" s="72"/>
      <c r="BB1154" s="61"/>
      <c r="BC1154" s="61"/>
      <c r="BD1154" s="61"/>
      <c r="BE1154" s="61"/>
      <c r="BF1154" s="61"/>
      <c r="BG1154" s="61"/>
      <c r="BI1154" s="60"/>
      <c r="BJ1154" s="61"/>
      <c r="BK1154" s="72"/>
      <c r="BL1154" s="49"/>
      <c r="BS1154" s="9"/>
    </row>
    <row r="1155" spans="1:71">
      <c r="A1155" s="18"/>
      <c r="B1155" s="28"/>
      <c r="C1155" s="28"/>
      <c r="D1155" s="28"/>
      <c r="E1155" s="28"/>
      <c r="F1155" s="28"/>
      <c r="G1155" s="28"/>
      <c r="H1155" s="28"/>
      <c r="I1155" s="28"/>
      <c r="J1155" s="28"/>
      <c r="K1155" s="28"/>
      <c r="L1155" s="28"/>
      <c r="M1155" s="28"/>
      <c r="N1155" s="28"/>
      <c r="O1155" s="28"/>
      <c r="P1155" s="28"/>
      <c r="Q1155" s="28"/>
      <c r="R1155" s="28"/>
      <c r="S1155" s="28"/>
      <c r="T1155" s="28"/>
      <c r="U1155" s="28"/>
      <c r="V1155" s="28"/>
      <c r="W1155" s="28"/>
      <c r="X1155" s="28"/>
      <c r="Y1155" s="28"/>
      <c r="Z1155" s="28"/>
      <c r="AA1155" s="28"/>
      <c r="AB1155" s="28"/>
      <c r="AC1155" s="28"/>
      <c r="AD1155" s="28"/>
      <c r="AE1155" s="28"/>
      <c r="AF1155" s="28"/>
      <c r="AG1155" s="28"/>
      <c r="AH1155" s="28"/>
      <c r="AI1155" s="28"/>
      <c r="AJ1155" s="28"/>
      <c r="AK1155" s="28"/>
      <c r="AL1155" s="28"/>
      <c r="AM1155" s="60"/>
      <c r="AN1155" s="60"/>
      <c r="AO1155" s="61"/>
      <c r="AP1155" s="61"/>
      <c r="AQ1155" s="61"/>
      <c r="AR1155" s="61"/>
      <c r="AT1155" s="60"/>
      <c r="AU1155" s="61"/>
      <c r="AV1155" s="61"/>
      <c r="AX1155" s="60"/>
      <c r="AY1155" s="61"/>
      <c r="AZ1155" s="72"/>
      <c r="BB1155" s="61"/>
      <c r="BC1155" s="61"/>
      <c r="BD1155" s="61"/>
      <c r="BE1155" s="61"/>
      <c r="BF1155" s="61"/>
      <c r="BG1155" s="61"/>
      <c r="BI1155" s="60"/>
      <c r="BJ1155" s="61"/>
      <c r="BK1155" s="72"/>
      <c r="BL1155" s="49"/>
      <c r="BS1155" s="9"/>
    </row>
    <row r="1156" spans="1:71">
      <c r="A1156" s="18"/>
      <c r="B1156" s="28"/>
      <c r="C1156" s="28"/>
      <c r="D1156" s="28"/>
      <c r="E1156" s="28"/>
      <c r="F1156" s="28"/>
      <c r="G1156" s="28"/>
      <c r="H1156" s="28"/>
      <c r="I1156" s="28"/>
      <c r="J1156" s="28"/>
      <c r="K1156" s="28"/>
      <c r="L1156" s="28"/>
      <c r="M1156" s="28"/>
      <c r="N1156" s="28"/>
      <c r="O1156" s="28"/>
      <c r="P1156" s="28"/>
      <c r="Q1156" s="28"/>
      <c r="R1156" s="28"/>
      <c r="S1156" s="28"/>
      <c r="T1156" s="28"/>
      <c r="U1156" s="28"/>
      <c r="V1156" s="28"/>
      <c r="W1156" s="28"/>
      <c r="X1156" s="28"/>
      <c r="Y1156" s="28"/>
      <c r="Z1156" s="28"/>
      <c r="AA1156" s="28"/>
      <c r="AB1156" s="28"/>
      <c r="AC1156" s="28"/>
      <c r="AD1156" s="28"/>
      <c r="AE1156" s="28"/>
      <c r="AF1156" s="28"/>
      <c r="AG1156" s="28"/>
      <c r="AH1156" s="28"/>
      <c r="AI1156" s="28"/>
      <c r="AJ1156" s="28"/>
      <c r="AK1156" s="28"/>
      <c r="AL1156" s="28"/>
      <c r="AM1156" s="60"/>
      <c r="AN1156" s="60"/>
      <c r="AO1156" s="61"/>
      <c r="AP1156" s="61"/>
      <c r="AQ1156" s="61"/>
      <c r="AR1156" s="61"/>
      <c r="AT1156" s="60"/>
      <c r="AU1156" s="61"/>
      <c r="AV1156" s="61"/>
      <c r="AX1156" s="60"/>
      <c r="AY1156" s="61"/>
      <c r="AZ1156" s="72"/>
      <c r="BB1156" s="61"/>
      <c r="BC1156" s="61"/>
      <c r="BD1156" s="61"/>
      <c r="BE1156" s="61"/>
      <c r="BF1156" s="61"/>
      <c r="BG1156" s="61"/>
      <c r="BI1156" s="60"/>
      <c r="BJ1156" s="61"/>
      <c r="BK1156" s="72"/>
      <c r="BL1156" s="49"/>
      <c r="BS1156" s="9"/>
    </row>
    <row r="1157" spans="1:71">
      <c r="A1157" s="18"/>
      <c r="B1157" s="28"/>
      <c r="C1157" s="28"/>
      <c r="D1157" s="28"/>
      <c r="E1157" s="28"/>
      <c r="F1157" s="28"/>
      <c r="G1157" s="28"/>
      <c r="H1157" s="28"/>
      <c r="I1157" s="28"/>
      <c r="J1157" s="28"/>
      <c r="K1157" s="28"/>
      <c r="L1157" s="28"/>
      <c r="M1157" s="28"/>
      <c r="N1157" s="28"/>
      <c r="O1157" s="28"/>
      <c r="P1157" s="28"/>
      <c r="Q1157" s="28"/>
      <c r="R1157" s="28"/>
      <c r="S1157" s="28"/>
      <c r="T1157" s="28"/>
      <c r="U1157" s="28"/>
      <c r="V1157" s="28"/>
      <c r="W1157" s="28"/>
      <c r="X1157" s="28"/>
      <c r="Y1157" s="28"/>
      <c r="Z1157" s="28"/>
      <c r="AA1157" s="28"/>
      <c r="AB1157" s="28"/>
      <c r="AC1157" s="28"/>
      <c r="AD1157" s="28"/>
      <c r="AE1157" s="28"/>
      <c r="AF1157" s="28"/>
      <c r="AG1157" s="28"/>
      <c r="AH1157" s="28"/>
      <c r="AI1157" s="28"/>
      <c r="AJ1157" s="28"/>
      <c r="AK1157" s="28"/>
      <c r="AL1157" s="28"/>
      <c r="AM1157" s="60"/>
      <c r="AN1157" s="60"/>
      <c r="AO1157" s="61"/>
      <c r="AP1157" s="61"/>
      <c r="AQ1157" s="61"/>
      <c r="AR1157" s="61"/>
      <c r="AT1157" s="60"/>
      <c r="AU1157" s="61"/>
      <c r="AV1157" s="61"/>
      <c r="AX1157" s="60"/>
      <c r="AY1157" s="61"/>
      <c r="AZ1157" s="72"/>
      <c r="BB1157" s="61"/>
      <c r="BC1157" s="61"/>
      <c r="BD1157" s="61"/>
      <c r="BE1157" s="61"/>
      <c r="BF1157" s="61"/>
      <c r="BG1157" s="61"/>
      <c r="BI1157" s="60"/>
      <c r="BJ1157" s="61"/>
      <c r="BK1157" s="72"/>
      <c r="BL1157" s="49"/>
      <c r="BS1157" s="9"/>
    </row>
    <row r="1158" spans="1:71">
      <c r="A1158" s="18"/>
      <c r="B1158" s="28"/>
      <c r="C1158" s="28"/>
      <c r="D1158" s="28"/>
      <c r="E1158" s="28"/>
      <c r="F1158" s="28"/>
      <c r="G1158" s="28"/>
      <c r="H1158" s="28"/>
      <c r="I1158" s="28"/>
      <c r="J1158" s="28"/>
      <c r="K1158" s="28"/>
      <c r="L1158" s="28"/>
      <c r="M1158" s="28"/>
      <c r="N1158" s="28"/>
      <c r="O1158" s="28"/>
      <c r="P1158" s="28"/>
      <c r="Q1158" s="28"/>
      <c r="R1158" s="28"/>
      <c r="S1158" s="28"/>
      <c r="T1158" s="28"/>
      <c r="U1158" s="28"/>
      <c r="V1158" s="28"/>
      <c r="W1158" s="28"/>
      <c r="X1158" s="28"/>
      <c r="Y1158" s="28"/>
      <c r="Z1158" s="28"/>
      <c r="AA1158" s="28"/>
      <c r="AB1158" s="28"/>
      <c r="AC1158" s="28"/>
      <c r="AD1158" s="28"/>
      <c r="AE1158" s="28"/>
      <c r="AF1158" s="28"/>
      <c r="AG1158" s="28"/>
      <c r="AH1158" s="28"/>
      <c r="AI1158" s="28"/>
      <c r="AJ1158" s="28"/>
      <c r="AK1158" s="28"/>
      <c r="AL1158" s="28"/>
      <c r="AM1158" s="60"/>
      <c r="AN1158" s="60"/>
      <c r="AO1158" s="61"/>
      <c r="AP1158" s="61"/>
      <c r="AQ1158" s="61"/>
      <c r="AR1158" s="61"/>
      <c r="AT1158" s="60"/>
      <c r="AU1158" s="61"/>
      <c r="AV1158" s="61"/>
      <c r="AX1158" s="60"/>
      <c r="AY1158" s="61"/>
      <c r="AZ1158" s="72"/>
      <c r="BB1158" s="61"/>
      <c r="BC1158" s="61"/>
      <c r="BD1158" s="61"/>
      <c r="BE1158" s="61"/>
      <c r="BF1158" s="61"/>
      <c r="BG1158" s="61"/>
      <c r="BI1158" s="60"/>
      <c r="BJ1158" s="61"/>
      <c r="BK1158" s="72"/>
      <c r="BL1158" s="49"/>
      <c r="BS1158" s="9"/>
    </row>
    <row r="1159" spans="1:71">
      <c r="A1159" s="18"/>
      <c r="B1159" s="28"/>
      <c r="C1159" s="28"/>
      <c r="D1159" s="28"/>
      <c r="E1159" s="28"/>
      <c r="F1159" s="28"/>
      <c r="G1159" s="28"/>
      <c r="H1159" s="28"/>
      <c r="I1159" s="28"/>
      <c r="J1159" s="28"/>
      <c r="K1159" s="28"/>
      <c r="L1159" s="28"/>
      <c r="M1159" s="28"/>
      <c r="N1159" s="28"/>
      <c r="O1159" s="28"/>
      <c r="P1159" s="28"/>
      <c r="Q1159" s="28"/>
      <c r="R1159" s="28"/>
      <c r="S1159" s="28"/>
      <c r="T1159" s="28"/>
      <c r="U1159" s="28"/>
      <c r="V1159" s="28"/>
      <c r="W1159" s="28"/>
      <c r="X1159" s="28"/>
      <c r="Y1159" s="28"/>
      <c r="Z1159" s="28"/>
      <c r="AA1159" s="28"/>
      <c r="AB1159" s="28"/>
      <c r="AC1159" s="28"/>
      <c r="AD1159" s="28"/>
      <c r="AE1159" s="28"/>
      <c r="AF1159" s="28"/>
      <c r="AG1159" s="28"/>
      <c r="AH1159" s="28"/>
      <c r="AI1159" s="28"/>
      <c r="AJ1159" s="28"/>
      <c r="AK1159" s="28"/>
      <c r="AL1159" s="28"/>
      <c r="AM1159" s="60"/>
      <c r="AN1159" s="60"/>
      <c r="AO1159" s="61"/>
      <c r="AP1159" s="61"/>
      <c r="AQ1159" s="61"/>
      <c r="AR1159" s="61"/>
      <c r="AT1159" s="60"/>
      <c r="AU1159" s="61"/>
      <c r="AV1159" s="61"/>
      <c r="AX1159" s="60"/>
      <c r="AY1159" s="61"/>
      <c r="AZ1159" s="72"/>
      <c r="BB1159" s="61"/>
      <c r="BC1159" s="61"/>
      <c r="BD1159" s="61"/>
      <c r="BE1159" s="61"/>
      <c r="BF1159" s="61"/>
      <c r="BG1159" s="61"/>
      <c r="BI1159" s="60"/>
      <c r="BJ1159" s="61"/>
      <c r="BK1159" s="72"/>
      <c r="BL1159" s="49"/>
      <c r="BS1159" s="9"/>
    </row>
    <row r="1160" spans="1:71">
      <c r="A1160" s="18"/>
      <c r="B1160" s="28"/>
      <c r="C1160" s="28"/>
      <c r="D1160" s="28"/>
      <c r="E1160" s="28"/>
      <c r="F1160" s="28"/>
      <c r="G1160" s="28"/>
      <c r="H1160" s="28"/>
      <c r="I1160" s="28"/>
      <c r="J1160" s="28"/>
      <c r="K1160" s="28"/>
      <c r="L1160" s="28"/>
      <c r="M1160" s="28"/>
      <c r="N1160" s="28"/>
      <c r="O1160" s="28"/>
      <c r="P1160" s="28"/>
      <c r="Q1160" s="28"/>
      <c r="R1160" s="28"/>
      <c r="S1160" s="28"/>
      <c r="T1160" s="28"/>
      <c r="U1160" s="28"/>
      <c r="V1160" s="28"/>
      <c r="W1160" s="28"/>
      <c r="X1160" s="28"/>
      <c r="Y1160" s="28"/>
      <c r="Z1160" s="28"/>
      <c r="AA1160" s="28"/>
      <c r="AB1160" s="28"/>
      <c r="AC1160" s="28"/>
      <c r="AD1160" s="28"/>
      <c r="AE1160" s="28"/>
      <c r="AF1160" s="28"/>
      <c r="AG1160" s="28"/>
      <c r="AH1160" s="28"/>
      <c r="AI1160" s="28"/>
      <c r="AJ1160" s="28"/>
      <c r="AK1160" s="28"/>
      <c r="AL1160" s="28"/>
      <c r="AM1160" s="60"/>
      <c r="AN1160" s="60"/>
      <c r="AO1160" s="61"/>
      <c r="AP1160" s="61"/>
      <c r="AQ1160" s="61"/>
      <c r="AR1160" s="61"/>
      <c r="AT1160" s="60"/>
      <c r="AU1160" s="61"/>
      <c r="AV1160" s="61"/>
      <c r="AX1160" s="60"/>
      <c r="AY1160" s="61"/>
      <c r="AZ1160" s="72"/>
      <c r="BB1160" s="61"/>
      <c r="BC1160" s="61"/>
      <c r="BD1160" s="61"/>
      <c r="BE1160" s="61"/>
      <c r="BF1160" s="61"/>
      <c r="BG1160" s="61"/>
      <c r="BI1160" s="60"/>
      <c r="BJ1160" s="61"/>
      <c r="BK1160" s="72"/>
      <c r="BL1160" s="49"/>
      <c r="BS1160" s="9"/>
    </row>
    <row r="1161" spans="1:71">
      <c r="A1161" s="18"/>
      <c r="B1161" s="28"/>
      <c r="C1161" s="28"/>
      <c r="D1161" s="28"/>
      <c r="E1161" s="28"/>
      <c r="F1161" s="28"/>
      <c r="G1161" s="28"/>
      <c r="H1161" s="28"/>
      <c r="I1161" s="28"/>
      <c r="J1161" s="28"/>
      <c r="K1161" s="28"/>
      <c r="L1161" s="28"/>
      <c r="M1161" s="28"/>
      <c r="N1161" s="28"/>
      <c r="O1161" s="28"/>
      <c r="P1161" s="28"/>
      <c r="Q1161" s="28"/>
      <c r="R1161" s="28"/>
      <c r="S1161" s="28"/>
      <c r="T1161" s="28"/>
      <c r="U1161" s="28"/>
      <c r="V1161" s="28"/>
      <c r="W1161" s="28"/>
      <c r="X1161" s="28"/>
      <c r="Y1161" s="28"/>
      <c r="Z1161" s="28"/>
      <c r="AA1161" s="28"/>
      <c r="AB1161" s="28"/>
      <c r="AC1161" s="28"/>
      <c r="AD1161" s="28"/>
      <c r="AE1161" s="28"/>
      <c r="AF1161" s="28"/>
      <c r="AG1161" s="28"/>
      <c r="AH1161" s="28"/>
      <c r="AI1161" s="28"/>
      <c r="AJ1161" s="28"/>
      <c r="AK1161" s="28"/>
      <c r="AL1161" s="28"/>
      <c r="AM1161" s="60"/>
      <c r="AN1161" s="60"/>
      <c r="AO1161" s="61"/>
      <c r="AP1161" s="61"/>
      <c r="AQ1161" s="61"/>
      <c r="AR1161" s="61"/>
      <c r="AT1161" s="60"/>
      <c r="AU1161" s="61"/>
      <c r="AV1161" s="61"/>
      <c r="AX1161" s="60"/>
      <c r="AY1161" s="61"/>
      <c r="AZ1161" s="72"/>
      <c r="BB1161" s="61"/>
      <c r="BC1161" s="61"/>
      <c r="BD1161" s="61"/>
      <c r="BE1161" s="61"/>
      <c r="BF1161" s="61"/>
      <c r="BG1161" s="61"/>
      <c r="BI1161" s="60"/>
      <c r="BJ1161" s="61"/>
      <c r="BK1161" s="72"/>
      <c r="BL1161" s="49"/>
      <c r="BS1161" s="9"/>
    </row>
    <row r="1162" spans="1:71">
      <c r="A1162" s="18"/>
      <c r="B1162" s="28"/>
      <c r="C1162" s="28"/>
      <c r="D1162" s="28"/>
      <c r="E1162" s="28"/>
      <c r="F1162" s="28"/>
      <c r="G1162" s="28"/>
      <c r="H1162" s="28"/>
      <c r="I1162" s="28"/>
      <c r="J1162" s="28"/>
      <c r="K1162" s="28"/>
      <c r="L1162" s="28"/>
      <c r="M1162" s="28"/>
      <c r="N1162" s="28"/>
      <c r="O1162" s="28"/>
      <c r="P1162" s="28"/>
      <c r="Q1162" s="28"/>
      <c r="R1162" s="28"/>
      <c r="S1162" s="28"/>
      <c r="T1162" s="28"/>
      <c r="U1162" s="28"/>
      <c r="V1162" s="28"/>
      <c r="W1162" s="28"/>
      <c r="X1162" s="28"/>
      <c r="Y1162" s="28"/>
      <c r="Z1162" s="28"/>
      <c r="AA1162" s="28"/>
      <c r="AB1162" s="28"/>
      <c r="AC1162" s="28"/>
      <c r="AD1162" s="28"/>
      <c r="AE1162" s="28"/>
      <c r="AF1162" s="28"/>
      <c r="AG1162" s="28"/>
      <c r="AH1162" s="28"/>
      <c r="AI1162" s="28"/>
      <c r="AJ1162" s="28"/>
      <c r="AK1162" s="28"/>
      <c r="AL1162" s="28"/>
      <c r="AM1162" s="60"/>
      <c r="AN1162" s="60"/>
      <c r="AO1162" s="61"/>
      <c r="AP1162" s="61"/>
      <c r="AQ1162" s="61"/>
      <c r="AR1162" s="61"/>
      <c r="AT1162" s="60"/>
      <c r="AU1162" s="61"/>
      <c r="AV1162" s="61"/>
      <c r="AX1162" s="60"/>
      <c r="AY1162" s="61"/>
      <c r="AZ1162" s="72"/>
      <c r="BB1162" s="61"/>
      <c r="BC1162" s="61"/>
      <c r="BD1162" s="61"/>
      <c r="BE1162" s="61"/>
      <c r="BF1162" s="61"/>
      <c r="BG1162" s="61"/>
      <c r="BI1162" s="60"/>
      <c r="BJ1162" s="61"/>
      <c r="BK1162" s="72"/>
      <c r="BL1162" s="49"/>
      <c r="BS1162" s="9"/>
    </row>
    <row r="1163" spans="1:71">
      <c r="A1163" s="18"/>
      <c r="B1163" s="28"/>
      <c r="C1163" s="28"/>
      <c r="D1163" s="28"/>
      <c r="E1163" s="28"/>
      <c r="F1163" s="28"/>
      <c r="G1163" s="28"/>
      <c r="H1163" s="28"/>
      <c r="I1163" s="28"/>
      <c r="J1163" s="28"/>
      <c r="K1163" s="28"/>
      <c r="L1163" s="28"/>
      <c r="M1163" s="28"/>
      <c r="N1163" s="28"/>
      <c r="O1163" s="28"/>
      <c r="P1163" s="28"/>
      <c r="Q1163" s="28"/>
      <c r="R1163" s="28"/>
      <c r="S1163" s="28"/>
      <c r="T1163" s="28"/>
      <c r="U1163" s="28"/>
      <c r="V1163" s="28"/>
      <c r="W1163" s="28"/>
      <c r="X1163" s="28"/>
      <c r="Y1163" s="28"/>
      <c r="Z1163" s="28"/>
      <c r="AA1163" s="28"/>
      <c r="AB1163" s="28"/>
      <c r="AC1163" s="28"/>
      <c r="AD1163" s="28"/>
      <c r="AE1163" s="28"/>
      <c r="AF1163" s="28"/>
      <c r="AG1163" s="28"/>
      <c r="AH1163" s="28"/>
      <c r="AI1163" s="28"/>
      <c r="AJ1163" s="28"/>
      <c r="AK1163" s="28"/>
      <c r="AL1163" s="28"/>
      <c r="AM1163" s="60"/>
      <c r="AN1163" s="60"/>
      <c r="AO1163" s="61"/>
      <c r="AP1163" s="61"/>
      <c r="AQ1163" s="61"/>
      <c r="AR1163" s="61"/>
      <c r="AT1163" s="60"/>
      <c r="AU1163" s="61"/>
      <c r="AV1163" s="61"/>
      <c r="AX1163" s="60"/>
      <c r="AY1163" s="61"/>
      <c r="AZ1163" s="72"/>
      <c r="BB1163" s="61"/>
      <c r="BC1163" s="61"/>
      <c r="BD1163" s="61"/>
      <c r="BE1163" s="61"/>
      <c r="BF1163" s="61"/>
      <c r="BG1163" s="61"/>
      <c r="BI1163" s="60"/>
      <c r="BJ1163" s="61"/>
      <c r="BK1163" s="72"/>
      <c r="BL1163" s="49"/>
      <c r="BS1163" s="9"/>
    </row>
    <row r="1164" spans="1:71">
      <c r="A1164" s="18"/>
      <c r="B1164" s="28"/>
      <c r="C1164" s="28"/>
      <c r="D1164" s="28"/>
      <c r="E1164" s="28"/>
      <c r="F1164" s="28"/>
      <c r="G1164" s="28"/>
      <c r="H1164" s="28"/>
      <c r="I1164" s="28"/>
      <c r="J1164" s="28"/>
      <c r="K1164" s="28"/>
      <c r="L1164" s="28"/>
      <c r="M1164" s="28"/>
      <c r="N1164" s="28"/>
      <c r="O1164" s="28"/>
      <c r="P1164" s="28"/>
      <c r="Q1164" s="28"/>
      <c r="R1164" s="28"/>
      <c r="S1164" s="28"/>
      <c r="T1164" s="28"/>
      <c r="U1164" s="28"/>
      <c r="V1164" s="28"/>
      <c r="W1164" s="28"/>
      <c r="X1164" s="28"/>
      <c r="Y1164" s="28"/>
      <c r="Z1164" s="28"/>
      <c r="AA1164" s="28"/>
      <c r="AB1164" s="28"/>
      <c r="AC1164" s="28"/>
      <c r="AD1164" s="28"/>
      <c r="AE1164" s="28"/>
      <c r="AF1164" s="28"/>
      <c r="AG1164" s="28"/>
      <c r="AH1164" s="28"/>
      <c r="AI1164" s="28"/>
      <c r="AJ1164" s="28"/>
      <c r="AK1164" s="28"/>
      <c r="AL1164" s="28"/>
      <c r="AM1164" s="60"/>
      <c r="AN1164" s="60"/>
      <c r="AO1164" s="61"/>
      <c r="AP1164" s="61"/>
      <c r="AQ1164" s="61"/>
      <c r="AR1164" s="61"/>
      <c r="AT1164" s="60"/>
      <c r="AU1164" s="61"/>
      <c r="AV1164" s="61"/>
      <c r="AX1164" s="60"/>
      <c r="AY1164" s="61"/>
      <c r="AZ1164" s="72"/>
      <c r="BB1164" s="61"/>
      <c r="BC1164" s="61"/>
      <c r="BD1164" s="61"/>
      <c r="BE1164" s="61"/>
      <c r="BF1164" s="61"/>
      <c r="BG1164" s="61"/>
      <c r="BI1164" s="60"/>
      <c r="BJ1164" s="61"/>
      <c r="BK1164" s="72"/>
      <c r="BL1164" s="49"/>
      <c r="BS1164" s="9"/>
    </row>
    <row r="1165" spans="1:71">
      <c r="A1165" s="18"/>
      <c r="B1165" s="28"/>
      <c r="C1165" s="28"/>
      <c r="D1165" s="28"/>
      <c r="E1165" s="28"/>
      <c r="F1165" s="28"/>
      <c r="G1165" s="28"/>
      <c r="H1165" s="28"/>
      <c r="I1165" s="28"/>
      <c r="J1165" s="28"/>
      <c r="K1165" s="28"/>
      <c r="L1165" s="28"/>
      <c r="M1165" s="28"/>
      <c r="N1165" s="28"/>
      <c r="O1165" s="28"/>
      <c r="P1165" s="28"/>
      <c r="Q1165" s="28"/>
      <c r="R1165" s="28"/>
      <c r="S1165" s="28"/>
      <c r="T1165" s="28"/>
      <c r="U1165" s="28"/>
      <c r="V1165" s="28"/>
      <c r="W1165" s="28"/>
      <c r="X1165" s="28"/>
      <c r="Y1165" s="28"/>
      <c r="Z1165" s="28"/>
      <c r="AA1165" s="28"/>
      <c r="AB1165" s="28"/>
      <c r="AC1165" s="28"/>
      <c r="AD1165" s="28"/>
      <c r="AE1165" s="28"/>
      <c r="AF1165" s="28"/>
      <c r="AG1165" s="28"/>
      <c r="AH1165" s="28"/>
      <c r="AI1165" s="28"/>
      <c r="AJ1165" s="28"/>
      <c r="AK1165" s="28"/>
      <c r="AL1165" s="28"/>
      <c r="AM1165" s="60"/>
      <c r="AN1165" s="60"/>
      <c r="AO1165" s="61"/>
      <c r="AP1165" s="61"/>
      <c r="AQ1165" s="61"/>
      <c r="AR1165" s="61"/>
      <c r="AT1165" s="60"/>
      <c r="AU1165" s="61"/>
      <c r="AV1165" s="61"/>
      <c r="AX1165" s="60"/>
      <c r="AY1165" s="61"/>
      <c r="AZ1165" s="72"/>
      <c r="BB1165" s="61"/>
      <c r="BC1165" s="61"/>
      <c r="BD1165" s="61"/>
      <c r="BE1165" s="61"/>
      <c r="BF1165" s="61"/>
      <c r="BG1165" s="61"/>
      <c r="BI1165" s="60"/>
      <c r="BJ1165" s="61"/>
      <c r="BK1165" s="72"/>
      <c r="BL1165" s="49"/>
      <c r="BS1165" s="9"/>
    </row>
    <row r="1166" spans="1:71">
      <c r="A1166" s="18"/>
      <c r="B1166" s="28"/>
      <c r="C1166" s="28"/>
      <c r="D1166" s="28"/>
      <c r="E1166" s="28"/>
      <c r="F1166" s="28"/>
      <c r="G1166" s="28"/>
      <c r="H1166" s="28"/>
      <c r="I1166" s="28"/>
      <c r="J1166" s="28"/>
      <c r="K1166" s="28"/>
      <c r="L1166" s="28"/>
      <c r="M1166" s="28"/>
      <c r="N1166" s="28"/>
      <c r="O1166" s="28"/>
      <c r="P1166" s="28"/>
      <c r="Q1166" s="28"/>
      <c r="R1166" s="28"/>
      <c r="S1166" s="28"/>
      <c r="T1166" s="28"/>
      <c r="U1166" s="28"/>
      <c r="V1166" s="28"/>
      <c r="W1166" s="28"/>
      <c r="X1166" s="28"/>
      <c r="Y1166" s="28"/>
      <c r="Z1166" s="28"/>
      <c r="AA1166" s="28"/>
      <c r="AB1166" s="28"/>
      <c r="AC1166" s="28"/>
      <c r="AD1166" s="28"/>
      <c r="AE1166" s="28"/>
      <c r="AF1166" s="28"/>
      <c r="AG1166" s="28"/>
      <c r="AH1166" s="28"/>
      <c r="AI1166" s="28"/>
      <c r="AJ1166" s="28"/>
      <c r="AK1166" s="28"/>
      <c r="AL1166" s="28"/>
      <c r="AM1166" s="60"/>
      <c r="AN1166" s="60"/>
      <c r="AO1166" s="61"/>
      <c r="AP1166" s="61"/>
      <c r="AQ1166" s="61"/>
      <c r="AR1166" s="61"/>
      <c r="AT1166" s="60"/>
      <c r="AU1166" s="61"/>
      <c r="AV1166" s="61"/>
      <c r="AX1166" s="60"/>
      <c r="AY1166" s="61"/>
      <c r="AZ1166" s="72"/>
      <c r="BB1166" s="61"/>
      <c r="BC1166" s="61"/>
      <c r="BD1166" s="61"/>
      <c r="BE1166" s="61"/>
      <c r="BF1166" s="61"/>
      <c r="BG1166" s="61"/>
      <c r="BI1166" s="60"/>
      <c r="BJ1166" s="61"/>
      <c r="BK1166" s="72"/>
      <c r="BL1166" s="49"/>
      <c r="BS1166" s="9"/>
    </row>
    <row r="1167" spans="1:71">
      <c r="A1167" s="18"/>
      <c r="B1167" s="28"/>
      <c r="C1167" s="28"/>
      <c r="D1167" s="28"/>
      <c r="E1167" s="28"/>
      <c r="F1167" s="28"/>
      <c r="G1167" s="28"/>
      <c r="H1167" s="28"/>
      <c r="I1167" s="28"/>
      <c r="J1167" s="28"/>
      <c r="K1167" s="28"/>
      <c r="L1167" s="28"/>
      <c r="M1167" s="28"/>
      <c r="N1167" s="28"/>
      <c r="O1167" s="28"/>
      <c r="P1167" s="28"/>
      <c r="Q1167" s="28"/>
      <c r="R1167" s="28"/>
      <c r="S1167" s="28"/>
      <c r="T1167" s="28"/>
      <c r="U1167" s="28"/>
      <c r="V1167" s="28"/>
      <c r="W1167" s="28"/>
      <c r="X1167" s="28"/>
      <c r="Y1167" s="28"/>
      <c r="Z1167" s="28"/>
      <c r="AA1167" s="28"/>
      <c r="AB1167" s="28"/>
      <c r="AC1167" s="28"/>
      <c r="AD1167" s="28"/>
      <c r="AE1167" s="28"/>
      <c r="AF1167" s="28"/>
      <c r="AG1167" s="28"/>
      <c r="AH1167" s="28"/>
      <c r="AI1167" s="28"/>
      <c r="AJ1167" s="28"/>
      <c r="AK1167" s="28"/>
      <c r="AL1167" s="28"/>
      <c r="AM1167" s="60"/>
      <c r="AN1167" s="60"/>
      <c r="AO1167" s="61"/>
      <c r="AP1167" s="61"/>
      <c r="AQ1167" s="61"/>
      <c r="AR1167" s="61"/>
      <c r="AT1167" s="60"/>
      <c r="AU1167" s="61"/>
      <c r="AV1167" s="61"/>
      <c r="AX1167" s="60"/>
      <c r="AY1167" s="61"/>
      <c r="AZ1167" s="72"/>
      <c r="BB1167" s="61"/>
      <c r="BC1167" s="61"/>
      <c r="BD1167" s="61"/>
      <c r="BE1167" s="61"/>
      <c r="BF1167" s="61"/>
      <c r="BG1167" s="61"/>
      <c r="BI1167" s="60"/>
      <c r="BJ1167" s="61"/>
      <c r="BK1167" s="72"/>
      <c r="BL1167" s="49"/>
      <c r="BS1167" s="9"/>
    </row>
    <row r="1168" spans="1:71">
      <c r="A1168" s="18"/>
      <c r="B1168" s="28"/>
      <c r="C1168" s="28"/>
      <c r="D1168" s="28"/>
      <c r="E1168" s="28"/>
      <c r="F1168" s="28"/>
      <c r="G1168" s="28"/>
      <c r="H1168" s="28"/>
      <c r="I1168" s="28"/>
      <c r="J1168" s="28"/>
      <c r="K1168" s="28"/>
      <c r="L1168" s="28"/>
      <c r="M1168" s="28"/>
      <c r="N1168" s="28"/>
      <c r="O1168" s="28"/>
      <c r="P1168" s="28"/>
      <c r="Q1168" s="28"/>
      <c r="R1168" s="28"/>
      <c r="S1168" s="28"/>
      <c r="T1168" s="28"/>
      <c r="U1168" s="28"/>
      <c r="V1168" s="28"/>
      <c r="W1168" s="28"/>
      <c r="X1168" s="28"/>
      <c r="Y1168" s="28"/>
      <c r="Z1168" s="28"/>
      <c r="AA1168" s="28"/>
      <c r="AB1168" s="28"/>
      <c r="AC1168" s="28"/>
      <c r="AD1168" s="28"/>
      <c r="AE1168" s="28"/>
      <c r="AF1168" s="28"/>
      <c r="AG1168" s="28"/>
      <c r="AH1168" s="28"/>
      <c r="AI1168" s="28"/>
      <c r="AJ1168" s="28"/>
      <c r="AK1168" s="28"/>
      <c r="AL1168" s="28"/>
      <c r="AM1168" s="60"/>
      <c r="AN1168" s="60"/>
      <c r="AO1168" s="61"/>
      <c r="AP1168" s="61"/>
      <c r="AQ1168" s="61"/>
      <c r="AR1168" s="61"/>
      <c r="AT1168" s="60"/>
      <c r="AU1168" s="61"/>
      <c r="AV1168" s="61"/>
      <c r="AX1168" s="60"/>
      <c r="AY1168" s="61"/>
      <c r="AZ1168" s="72"/>
      <c r="BB1168" s="61"/>
      <c r="BC1168" s="61"/>
      <c r="BD1168" s="61"/>
      <c r="BE1168" s="61"/>
      <c r="BF1168" s="61"/>
      <c r="BG1168" s="61"/>
      <c r="BI1168" s="60"/>
      <c r="BJ1168" s="61"/>
      <c r="BK1168" s="72"/>
      <c r="BL1168" s="49"/>
      <c r="BS1168" s="9"/>
    </row>
    <row r="1169" spans="1:71">
      <c r="A1169" s="18"/>
      <c r="B1169" s="28"/>
      <c r="C1169" s="28"/>
      <c r="D1169" s="28"/>
      <c r="E1169" s="28"/>
      <c r="F1169" s="28"/>
      <c r="G1169" s="28"/>
      <c r="H1169" s="28"/>
      <c r="I1169" s="28"/>
      <c r="J1169" s="28"/>
      <c r="K1169" s="28"/>
      <c r="L1169" s="28"/>
      <c r="M1169" s="28"/>
      <c r="N1169" s="28"/>
      <c r="O1169" s="28"/>
      <c r="P1169" s="28"/>
      <c r="Q1169" s="28"/>
      <c r="R1169" s="28"/>
      <c r="S1169" s="28"/>
      <c r="T1169" s="28"/>
      <c r="U1169" s="28"/>
      <c r="V1169" s="28"/>
      <c r="W1169" s="28"/>
      <c r="X1169" s="28"/>
      <c r="Y1169" s="28"/>
      <c r="Z1169" s="28"/>
      <c r="AA1169" s="28"/>
      <c r="AB1169" s="28"/>
      <c r="AC1169" s="28"/>
      <c r="AD1169" s="28"/>
      <c r="AE1169" s="28"/>
      <c r="AF1169" s="28"/>
      <c r="AG1169" s="28"/>
      <c r="AH1169" s="28"/>
      <c r="AI1169" s="28"/>
      <c r="AJ1169" s="28"/>
      <c r="AK1169" s="28"/>
      <c r="AL1169" s="28"/>
      <c r="AM1169" s="60"/>
      <c r="AN1169" s="60"/>
      <c r="AO1169" s="61"/>
      <c r="AP1169" s="61"/>
      <c r="AQ1169" s="61"/>
      <c r="AR1169" s="61"/>
      <c r="AT1169" s="60"/>
      <c r="AU1169" s="61"/>
      <c r="AV1169" s="61"/>
      <c r="AX1169" s="60"/>
      <c r="AY1169" s="61"/>
      <c r="AZ1169" s="72"/>
      <c r="BB1169" s="61"/>
      <c r="BC1169" s="61"/>
      <c r="BD1169" s="61"/>
      <c r="BE1169" s="61"/>
      <c r="BF1169" s="61"/>
      <c r="BG1169" s="61"/>
      <c r="BI1169" s="60"/>
      <c r="BJ1169" s="61"/>
      <c r="BK1169" s="72"/>
      <c r="BL1169" s="49"/>
      <c r="BS1169" s="9"/>
    </row>
    <row r="1170" spans="1:71">
      <c r="A1170" s="18"/>
      <c r="B1170" s="28"/>
      <c r="C1170" s="28"/>
      <c r="D1170" s="28"/>
      <c r="E1170" s="28"/>
      <c r="F1170" s="28"/>
      <c r="G1170" s="28"/>
      <c r="H1170" s="28"/>
      <c r="I1170" s="28"/>
      <c r="J1170" s="28"/>
      <c r="K1170" s="28"/>
      <c r="L1170" s="28"/>
      <c r="M1170" s="28"/>
      <c r="N1170" s="28"/>
      <c r="O1170" s="28"/>
      <c r="P1170" s="28"/>
      <c r="Q1170" s="28"/>
      <c r="R1170" s="28"/>
      <c r="S1170" s="28"/>
      <c r="T1170" s="28"/>
      <c r="U1170" s="28"/>
      <c r="V1170" s="28"/>
      <c r="W1170" s="28"/>
      <c r="X1170" s="28"/>
      <c r="Y1170" s="28"/>
      <c r="Z1170" s="28"/>
      <c r="AA1170" s="28"/>
      <c r="AB1170" s="28"/>
      <c r="AC1170" s="28"/>
      <c r="AD1170" s="28"/>
      <c r="AE1170" s="28"/>
      <c r="AF1170" s="28"/>
      <c r="AG1170" s="28"/>
      <c r="AH1170" s="28"/>
      <c r="AI1170" s="28"/>
      <c r="AJ1170" s="28"/>
      <c r="AK1170" s="28"/>
      <c r="AL1170" s="28"/>
      <c r="AM1170" s="60"/>
      <c r="AN1170" s="60"/>
      <c r="AO1170" s="61"/>
      <c r="AP1170" s="61"/>
      <c r="AQ1170" s="61"/>
      <c r="AR1170" s="61"/>
      <c r="AT1170" s="60"/>
      <c r="AU1170" s="61"/>
      <c r="AV1170" s="61"/>
      <c r="AX1170" s="60"/>
      <c r="AY1170" s="61"/>
      <c r="AZ1170" s="72"/>
      <c r="BB1170" s="61"/>
      <c r="BC1170" s="61"/>
      <c r="BD1170" s="61"/>
      <c r="BE1170" s="61"/>
      <c r="BF1170" s="61"/>
      <c r="BG1170" s="61"/>
      <c r="BI1170" s="60"/>
      <c r="BJ1170" s="61"/>
      <c r="BK1170" s="72"/>
      <c r="BL1170" s="49"/>
      <c r="BS1170" s="9"/>
    </row>
    <row r="1171" spans="1:71">
      <c r="A1171" s="18"/>
      <c r="B1171" s="28"/>
      <c r="C1171" s="28"/>
      <c r="D1171" s="28"/>
      <c r="E1171" s="28"/>
      <c r="F1171" s="28"/>
      <c r="G1171" s="28"/>
      <c r="H1171" s="28"/>
      <c r="I1171" s="28"/>
      <c r="J1171" s="28"/>
      <c r="K1171" s="28"/>
      <c r="L1171" s="28"/>
      <c r="M1171" s="28"/>
      <c r="N1171" s="28"/>
      <c r="O1171" s="28"/>
      <c r="P1171" s="28"/>
      <c r="Q1171" s="28"/>
      <c r="R1171" s="28"/>
      <c r="S1171" s="28"/>
      <c r="T1171" s="28"/>
      <c r="U1171" s="28"/>
      <c r="V1171" s="28"/>
      <c r="W1171" s="28"/>
      <c r="X1171" s="28"/>
      <c r="Y1171" s="28"/>
      <c r="Z1171" s="28"/>
      <c r="AA1171" s="28"/>
      <c r="AB1171" s="28"/>
      <c r="AC1171" s="28"/>
      <c r="AD1171" s="28"/>
      <c r="AE1171" s="28"/>
      <c r="AF1171" s="28"/>
      <c r="AG1171" s="28"/>
      <c r="AH1171" s="28"/>
      <c r="AI1171" s="28"/>
      <c r="AJ1171" s="28"/>
      <c r="AK1171" s="28"/>
      <c r="AL1171" s="28"/>
      <c r="AM1171" s="60"/>
      <c r="AN1171" s="60"/>
      <c r="AO1171" s="61"/>
      <c r="AP1171" s="61"/>
      <c r="AQ1171" s="61"/>
      <c r="AR1171" s="61"/>
      <c r="AT1171" s="60"/>
      <c r="AU1171" s="61"/>
      <c r="AV1171" s="61"/>
      <c r="AX1171" s="60"/>
      <c r="AY1171" s="61"/>
      <c r="AZ1171" s="72"/>
      <c r="BB1171" s="61"/>
      <c r="BC1171" s="61"/>
      <c r="BD1171" s="61"/>
      <c r="BE1171" s="61"/>
      <c r="BF1171" s="61"/>
      <c r="BG1171" s="61"/>
      <c r="BI1171" s="60"/>
      <c r="BJ1171" s="61"/>
      <c r="BK1171" s="72"/>
      <c r="BL1171" s="49"/>
      <c r="BS1171" s="9"/>
    </row>
    <row r="1172" spans="1:71">
      <c r="A1172" s="18"/>
      <c r="B1172" s="28"/>
      <c r="C1172" s="28"/>
      <c r="D1172" s="28"/>
      <c r="E1172" s="28"/>
      <c r="F1172" s="28"/>
      <c r="G1172" s="28"/>
      <c r="H1172" s="28"/>
      <c r="I1172" s="28"/>
      <c r="J1172" s="28"/>
      <c r="K1172" s="28"/>
      <c r="L1172" s="28"/>
      <c r="M1172" s="28"/>
      <c r="N1172" s="28"/>
      <c r="O1172" s="28"/>
      <c r="P1172" s="28"/>
      <c r="Q1172" s="28"/>
      <c r="R1172" s="28"/>
      <c r="S1172" s="28"/>
      <c r="T1172" s="28"/>
      <c r="U1172" s="28"/>
      <c r="V1172" s="28"/>
      <c r="W1172" s="28"/>
      <c r="X1172" s="28"/>
      <c r="Y1172" s="28"/>
      <c r="Z1172" s="28"/>
      <c r="AA1172" s="28"/>
      <c r="AB1172" s="28"/>
      <c r="AC1172" s="28"/>
      <c r="AD1172" s="28"/>
      <c r="AE1172" s="28"/>
      <c r="AF1172" s="28"/>
      <c r="AG1172" s="28"/>
      <c r="AH1172" s="28"/>
      <c r="AI1172" s="28"/>
      <c r="AJ1172" s="28"/>
      <c r="AK1172" s="28"/>
      <c r="AL1172" s="28"/>
      <c r="AM1172" s="60"/>
      <c r="AN1172" s="60"/>
      <c r="AO1172" s="61"/>
      <c r="AP1172" s="61"/>
      <c r="AQ1172" s="61"/>
      <c r="AR1172" s="61"/>
      <c r="AT1172" s="60"/>
      <c r="AU1172" s="61"/>
      <c r="AV1172" s="61"/>
      <c r="AX1172" s="60"/>
      <c r="AY1172" s="61"/>
      <c r="AZ1172" s="72"/>
      <c r="BB1172" s="61"/>
      <c r="BC1172" s="61"/>
      <c r="BD1172" s="61"/>
      <c r="BE1172" s="61"/>
      <c r="BF1172" s="61"/>
      <c r="BG1172" s="61"/>
      <c r="BI1172" s="60"/>
      <c r="BJ1172" s="61"/>
      <c r="BK1172" s="72"/>
      <c r="BL1172" s="49"/>
      <c r="BS1172" s="9"/>
    </row>
    <row r="1173" spans="1:71">
      <c r="A1173" s="18"/>
      <c r="B1173" s="28"/>
      <c r="C1173" s="28"/>
      <c r="D1173" s="28"/>
      <c r="E1173" s="28"/>
      <c r="F1173" s="28"/>
      <c r="G1173" s="28"/>
      <c r="H1173" s="28"/>
      <c r="I1173" s="28"/>
      <c r="J1173" s="28"/>
      <c r="K1173" s="28"/>
      <c r="L1173" s="28"/>
      <c r="M1173" s="28"/>
      <c r="N1173" s="28"/>
      <c r="O1173" s="28"/>
      <c r="P1173" s="28"/>
      <c r="Q1173" s="28"/>
      <c r="R1173" s="28"/>
      <c r="S1173" s="28"/>
      <c r="T1173" s="28"/>
      <c r="U1173" s="28"/>
      <c r="V1173" s="28"/>
      <c r="W1173" s="28"/>
      <c r="X1173" s="28"/>
      <c r="Y1173" s="28"/>
      <c r="Z1173" s="28"/>
      <c r="AA1173" s="28"/>
      <c r="AB1173" s="28"/>
      <c r="AC1173" s="28"/>
      <c r="AD1173" s="28"/>
      <c r="AE1173" s="28"/>
      <c r="AF1173" s="28"/>
      <c r="AG1173" s="28"/>
      <c r="AH1173" s="28"/>
      <c r="AI1173" s="28"/>
      <c r="AJ1173" s="28"/>
      <c r="AK1173" s="28"/>
      <c r="AL1173" s="28"/>
      <c r="AM1173" s="60"/>
      <c r="AN1173" s="60"/>
      <c r="AO1173" s="61"/>
      <c r="AP1173" s="61"/>
      <c r="AQ1173" s="61"/>
      <c r="AR1173" s="61"/>
      <c r="AT1173" s="60"/>
      <c r="AU1173" s="61"/>
      <c r="AV1173" s="61"/>
      <c r="AX1173" s="60"/>
      <c r="AY1173" s="61"/>
      <c r="AZ1173" s="72"/>
      <c r="BB1173" s="61"/>
      <c r="BC1173" s="61"/>
      <c r="BD1173" s="61"/>
      <c r="BE1173" s="61"/>
      <c r="BF1173" s="61"/>
      <c r="BG1173" s="61"/>
      <c r="BI1173" s="60"/>
      <c r="BJ1173" s="61"/>
      <c r="BK1173" s="72"/>
      <c r="BL1173" s="49"/>
      <c r="BS1173" s="9"/>
    </row>
    <row r="1174" spans="1:71">
      <c r="A1174" s="18"/>
      <c r="B1174" s="28"/>
      <c r="C1174" s="28"/>
      <c r="D1174" s="28"/>
      <c r="E1174" s="28"/>
      <c r="F1174" s="28"/>
      <c r="G1174" s="28"/>
      <c r="H1174" s="28"/>
      <c r="I1174" s="28"/>
      <c r="J1174" s="28"/>
      <c r="K1174" s="28"/>
      <c r="L1174" s="28"/>
      <c r="M1174" s="28"/>
      <c r="N1174" s="28"/>
      <c r="O1174" s="28"/>
      <c r="P1174" s="28"/>
      <c r="Q1174" s="28"/>
      <c r="R1174" s="28"/>
      <c r="S1174" s="28"/>
      <c r="T1174" s="28"/>
      <c r="U1174" s="28"/>
      <c r="V1174" s="28"/>
      <c r="W1174" s="28"/>
      <c r="X1174" s="28"/>
      <c r="Y1174" s="28"/>
      <c r="Z1174" s="28"/>
      <c r="AA1174" s="28"/>
      <c r="AB1174" s="28"/>
      <c r="AC1174" s="28"/>
      <c r="AD1174" s="28"/>
      <c r="AE1174" s="28"/>
      <c r="AF1174" s="28"/>
      <c r="AG1174" s="28"/>
      <c r="AH1174" s="28"/>
      <c r="AI1174" s="28"/>
      <c r="AJ1174" s="28"/>
      <c r="AK1174" s="28"/>
      <c r="AL1174" s="28"/>
      <c r="AM1174" s="60"/>
      <c r="AN1174" s="60"/>
      <c r="AO1174" s="61"/>
      <c r="AP1174" s="61"/>
      <c r="AQ1174" s="61"/>
      <c r="AR1174" s="61"/>
      <c r="AT1174" s="60"/>
      <c r="AU1174" s="61"/>
      <c r="AV1174" s="61"/>
      <c r="AX1174" s="60"/>
      <c r="AY1174" s="61"/>
      <c r="AZ1174" s="72"/>
      <c r="BB1174" s="61"/>
      <c r="BC1174" s="61"/>
      <c r="BD1174" s="61"/>
      <c r="BE1174" s="61"/>
      <c r="BF1174" s="61"/>
      <c r="BG1174" s="61"/>
      <c r="BI1174" s="60"/>
      <c r="BJ1174" s="61"/>
      <c r="BK1174" s="72"/>
      <c r="BL1174" s="49"/>
      <c r="BS1174" s="9"/>
    </row>
    <row r="1175" spans="1:71">
      <c r="A1175" s="18"/>
      <c r="B1175" s="28"/>
      <c r="C1175" s="28"/>
      <c r="D1175" s="28"/>
      <c r="E1175" s="28"/>
      <c r="F1175" s="28"/>
      <c r="G1175" s="28"/>
      <c r="H1175" s="28"/>
      <c r="I1175" s="28"/>
      <c r="J1175" s="28"/>
      <c r="K1175" s="28"/>
      <c r="L1175" s="28"/>
      <c r="M1175" s="28"/>
      <c r="N1175" s="28"/>
      <c r="O1175" s="28"/>
      <c r="P1175" s="28"/>
      <c r="Q1175" s="28"/>
      <c r="R1175" s="28"/>
      <c r="S1175" s="28"/>
      <c r="T1175" s="28"/>
      <c r="U1175" s="28"/>
      <c r="V1175" s="28"/>
      <c r="W1175" s="28"/>
      <c r="X1175" s="28"/>
      <c r="Y1175" s="28"/>
      <c r="Z1175" s="28"/>
      <c r="AA1175" s="28"/>
      <c r="AB1175" s="28"/>
      <c r="AC1175" s="28"/>
      <c r="AD1175" s="28"/>
      <c r="AE1175" s="28"/>
      <c r="AF1175" s="28"/>
      <c r="AG1175" s="28"/>
      <c r="AH1175" s="28"/>
      <c r="AI1175" s="28"/>
      <c r="AJ1175" s="28"/>
      <c r="AK1175" s="28"/>
      <c r="AL1175" s="28"/>
      <c r="AM1175" s="60"/>
      <c r="AN1175" s="60"/>
      <c r="AO1175" s="61"/>
      <c r="AP1175" s="61"/>
      <c r="AQ1175" s="61"/>
      <c r="AR1175" s="61"/>
      <c r="AT1175" s="60"/>
      <c r="AU1175" s="61"/>
      <c r="AV1175" s="61"/>
      <c r="AX1175" s="60"/>
      <c r="AY1175" s="61"/>
      <c r="AZ1175" s="72"/>
      <c r="BB1175" s="61"/>
      <c r="BC1175" s="61"/>
      <c r="BD1175" s="61"/>
      <c r="BE1175" s="61"/>
      <c r="BF1175" s="61"/>
      <c r="BG1175" s="61"/>
      <c r="BI1175" s="60"/>
      <c r="BJ1175" s="61"/>
      <c r="BK1175" s="72"/>
      <c r="BL1175" s="49"/>
      <c r="BS1175" s="9"/>
    </row>
    <row r="1176" spans="1:71">
      <c r="A1176" s="18"/>
      <c r="B1176" s="28"/>
      <c r="C1176" s="28"/>
      <c r="D1176" s="28"/>
      <c r="E1176" s="28"/>
      <c r="F1176" s="28"/>
      <c r="G1176" s="28"/>
      <c r="H1176" s="28"/>
      <c r="I1176" s="28"/>
      <c r="J1176" s="28"/>
      <c r="K1176" s="28"/>
      <c r="L1176" s="28"/>
      <c r="M1176" s="28"/>
      <c r="N1176" s="28"/>
      <c r="O1176" s="28"/>
      <c r="P1176" s="28"/>
      <c r="Q1176" s="28"/>
      <c r="R1176" s="28"/>
      <c r="S1176" s="28"/>
      <c r="T1176" s="28"/>
      <c r="U1176" s="28"/>
      <c r="V1176" s="28"/>
      <c r="W1176" s="28"/>
      <c r="X1176" s="28"/>
      <c r="Y1176" s="28"/>
      <c r="Z1176" s="28"/>
      <c r="AA1176" s="28"/>
      <c r="AB1176" s="28"/>
      <c r="AC1176" s="28"/>
      <c r="AD1176" s="28"/>
      <c r="AE1176" s="28"/>
      <c r="AF1176" s="28"/>
      <c r="AG1176" s="28"/>
      <c r="AH1176" s="28"/>
      <c r="AI1176" s="28"/>
      <c r="AJ1176" s="28"/>
      <c r="AK1176" s="28"/>
      <c r="AL1176" s="28"/>
      <c r="AM1176" s="60"/>
      <c r="AN1176" s="60"/>
      <c r="AO1176" s="61"/>
      <c r="AP1176" s="61"/>
      <c r="AQ1176" s="61"/>
      <c r="AR1176" s="61"/>
      <c r="AT1176" s="60"/>
      <c r="AU1176" s="61"/>
      <c r="AV1176" s="61"/>
      <c r="AX1176" s="60"/>
      <c r="AY1176" s="61"/>
      <c r="AZ1176" s="72"/>
      <c r="BB1176" s="61"/>
      <c r="BC1176" s="61"/>
      <c r="BD1176" s="61"/>
      <c r="BE1176" s="61"/>
      <c r="BF1176" s="61"/>
      <c r="BG1176" s="61"/>
      <c r="BI1176" s="60"/>
      <c r="BJ1176" s="61"/>
      <c r="BK1176" s="72"/>
      <c r="BL1176" s="49"/>
      <c r="BS1176" s="9"/>
    </row>
    <row r="1177" spans="1:71">
      <c r="A1177" s="18"/>
      <c r="B1177" s="28"/>
      <c r="C1177" s="28"/>
      <c r="D1177" s="28"/>
      <c r="E1177" s="28"/>
      <c r="F1177" s="28"/>
      <c r="G1177" s="28"/>
      <c r="H1177" s="28"/>
      <c r="I1177" s="28"/>
      <c r="J1177" s="28"/>
      <c r="K1177" s="28"/>
      <c r="L1177" s="28"/>
      <c r="M1177" s="28"/>
      <c r="N1177" s="28"/>
      <c r="O1177" s="28"/>
      <c r="P1177" s="28"/>
      <c r="Q1177" s="28"/>
      <c r="R1177" s="28"/>
      <c r="S1177" s="28"/>
      <c r="T1177" s="28"/>
      <c r="U1177" s="28"/>
      <c r="V1177" s="28"/>
      <c r="W1177" s="28"/>
      <c r="X1177" s="28"/>
      <c r="Y1177" s="28"/>
      <c r="Z1177" s="28"/>
      <c r="AA1177" s="28"/>
      <c r="AB1177" s="28"/>
      <c r="AC1177" s="28"/>
      <c r="AD1177" s="28"/>
      <c r="AE1177" s="28"/>
      <c r="AF1177" s="28"/>
      <c r="AG1177" s="28"/>
      <c r="AH1177" s="28"/>
      <c r="AI1177" s="28"/>
      <c r="AJ1177" s="28"/>
      <c r="AK1177" s="28"/>
      <c r="AL1177" s="28"/>
      <c r="AM1177" s="60"/>
      <c r="AN1177" s="60"/>
      <c r="AO1177" s="61"/>
      <c r="AP1177" s="61"/>
      <c r="AQ1177" s="61"/>
      <c r="AR1177" s="61"/>
      <c r="AT1177" s="60"/>
      <c r="AU1177" s="61"/>
      <c r="AV1177" s="61"/>
      <c r="AX1177" s="60"/>
      <c r="AY1177" s="61"/>
      <c r="AZ1177" s="72"/>
      <c r="BB1177" s="61"/>
      <c r="BC1177" s="61"/>
      <c r="BD1177" s="61"/>
      <c r="BE1177" s="61"/>
      <c r="BF1177" s="61"/>
      <c r="BG1177" s="61"/>
      <c r="BI1177" s="60"/>
      <c r="BJ1177" s="61"/>
      <c r="BK1177" s="72"/>
      <c r="BL1177" s="49"/>
      <c r="BS1177" s="9"/>
    </row>
    <row r="1178" spans="1:71">
      <c r="A1178" s="18"/>
      <c r="B1178" s="28"/>
      <c r="C1178" s="28"/>
      <c r="D1178" s="28"/>
      <c r="E1178" s="28"/>
      <c r="F1178" s="28"/>
      <c r="G1178" s="28"/>
      <c r="H1178" s="28"/>
      <c r="I1178" s="28"/>
      <c r="J1178" s="28"/>
      <c r="K1178" s="28"/>
      <c r="L1178" s="28"/>
      <c r="M1178" s="28"/>
      <c r="N1178" s="28"/>
      <c r="O1178" s="28"/>
      <c r="P1178" s="28"/>
      <c r="Q1178" s="28"/>
      <c r="R1178" s="28"/>
      <c r="S1178" s="28"/>
      <c r="T1178" s="28"/>
      <c r="U1178" s="28"/>
      <c r="V1178" s="28"/>
      <c r="W1178" s="28"/>
      <c r="X1178" s="28"/>
      <c r="Y1178" s="28"/>
      <c r="Z1178" s="28"/>
      <c r="AA1178" s="28"/>
      <c r="AB1178" s="28"/>
      <c r="AC1178" s="28"/>
      <c r="AD1178" s="28"/>
      <c r="AE1178" s="28"/>
      <c r="AF1178" s="28"/>
      <c r="AG1178" s="28"/>
      <c r="AH1178" s="28"/>
      <c r="AI1178" s="28"/>
      <c r="AJ1178" s="28"/>
      <c r="AK1178" s="28"/>
      <c r="AL1178" s="28"/>
      <c r="AM1178" s="60"/>
      <c r="AN1178" s="60"/>
      <c r="AO1178" s="61"/>
      <c r="AP1178" s="61"/>
      <c r="AQ1178" s="61"/>
      <c r="AR1178" s="61"/>
      <c r="AT1178" s="60"/>
      <c r="AU1178" s="61"/>
      <c r="AV1178" s="61"/>
      <c r="AX1178" s="60"/>
      <c r="AY1178" s="61"/>
      <c r="AZ1178" s="72"/>
      <c r="BB1178" s="61"/>
      <c r="BC1178" s="61"/>
      <c r="BD1178" s="61"/>
      <c r="BE1178" s="61"/>
      <c r="BF1178" s="61"/>
      <c r="BG1178" s="61"/>
      <c r="BI1178" s="60"/>
      <c r="BJ1178" s="61"/>
      <c r="BK1178" s="72"/>
      <c r="BL1178" s="49"/>
      <c r="BS1178" s="9"/>
    </row>
    <row r="1179" spans="1:71">
      <c r="A1179" s="18"/>
      <c r="B1179" s="28"/>
      <c r="C1179" s="28"/>
      <c r="D1179" s="28"/>
      <c r="E1179" s="28"/>
      <c r="F1179" s="28"/>
      <c r="G1179" s="28"/>
      <c r="H1179" s="28"/>
      <c r="I1179" s="28"/>
      <c r="J1179" s="28"/>
      <c r="K1179" s="28"/>
      <c r="L1179" s="28"/>
      <c r="M1179" s="28"/>
      <c r="N1179" s="28"/>
      <c r="O1179" s="28"/>
      <c r="P1179" s="28"/>
      <c r="Q1179" s="28"/>
      <c r="R1179" s="28"/>
      <c r="S1179" s="28"/>
      <c r="T1179" s="28"/>
      <c r="U1179" s="28"/>
      <c r="V1179" s="28"/>
      <c r="W1179" s="28"/>
      <c r="X1179" s="28"/>
      <c r="Y1179" s="28"/>
      <c r="Z1179" s="28"/>
      <c r="AA1179" s="28"/>
      <c r="AB1179" s="28"/>
      <c r="AC1179" s="28"/>
      <c r="AD1179" s="28"/>
      <c r="AE1179" s="28"/>
      <c r="AF1179" s="28"/>
      <c r="AG1179" s="28"/>
      <c r="AH1179" s="28"/>
      <c r="AI1179" s="28"/>
      <c r="AJ1179" s="28"/>
      <c r="AK1179" s="28"/>
      <c r="AL1179" s="28"/>
      <c r="AM1179" s="60"/>
      <c r="AN1179" s="60"/>
      <c r="AO1179" s="61"/>
      <c r="AP1179" s="61"/>
      <c r="AQ1179" s="61"/>
      <c r="AR1179" s="61"/>
      <c r="AT1179" s="60"/>
      <c r="AU1179" s="61"/>
      <c r="AV1179" s="61"/>
      <c r="AX1179" s="60"/>
      <c r="AY1179" s="61"/>
      <c r="AZ1179" s="72"/>
      <c r="BB1179" s="61"/>
      <c r="BC1179" s="61"/>
      <c r="BD1179" s="61"/>
      <c r="BE1179" s="61"/>
      <c r="BF1179" s="61"/>
      <c r="BG1179" s="61"/>
      <c r="BI1179" s="60"/>
      <c r="BJ1179" s="61"/>
      <c r="BK1179" s="72"/>
      <c r="BL1179" s="49"/>
      <c r="BS1179" s="9"/>
    </row>
    <row r="1180" spans="1:71">
      <c r="A1180" s="18"/>
      <c r="B1180" s="28"/>
      <c r="C1180" s="28"/>
      <c r="D1180" s="28"/>
      <c r="E1180" s="28"/>
      <c r="F1180" s="28"/>
      <c r="G1180" s="28"/>
      <c r="H1180" s="28"/>
      <c r="I1180" s="28"/>
      <c r="J1180" s="28"/>
      <c r="K1180" s="28"/>
      <c r="L1180" s="28"/>
      <c r="M1180" s="28"/>
      <c r="N1180" s="28"/>
      <c r="O1180" s="28"/>
      <c r="P1180" s="28"/>
      <c r="Q1180" s="28"/>
      <c r="R1180" s="28"/>
      <c r="S1180" s="28"/>
      <c r="T1180" s="28"/>
      <c r="U1180" s="28"/>
      <c r="V1180" s="28"/>
      <c r="W1180" s="28"/>
      <c r="X1180" s="28"/>
      <c r="Y1180" s="28"/>
      <c r="Z1180" s="28"/>
      <c r="AA1180" s="28"/>
      <c r="AB1180" s="28"/>
      <c r="AC1180" s="28"/>
      <c r="AD1180" s="28"/>
      <c r="AE1180" s="28"/>
      <c r="AF1180" s="28"/>
      <c r="AG1180" s="28"/>
      <c r="AH1180" s="28"/>
      <c r="AI1180" s="28"/>
      <c r="AJ1180" s="28"/>
      <c r="AK1180" s="28"/>
      <c r="AL1180" s="28"/>
      <c r="AM1180" s="60"/>
      <c r="AN1180" s="60"/>
      <c r="AO1180" s="61"/>
      <c r="AP1180" s="61"/>
      <c r="AQ1180" s="61"/>
      <c r="AR1180" s="61"/>
      <c r="AT1180" s="60"/>
      <c r="AU1180" s="61"/>
      <c r="AV1180" s="61"/>
      <c r="AX1180" s="60"/>
      <c r="AY1180" s="61"/>
      <c r="AZ1180" s="72"/>
      <c r="BB1180" s="61"/>
      <c r="BC1180" s="61"/>
      <c r="BD1180" s="61"/>
      <c r="BE1180" s="61"/>
      <c r="BF1180" s="61"/>
      <c r="BG1180" s="61"/>
      <c r="BI1180" s="60"/>
      <c r="BJ1180" s="61"/>
      <c r="BK1180" s="72"/>
      <c r="BL1180" s="49"/>
      <c r="BS1180" s="9"/>
    </row>
    <row r="1181" spans="1:71">
      <c r="A1181" s="18"/>
      <c r="B1181" s="28"/>
      <c r="C1181" s="28"/>
      <c r="D1181" s="28"/>
      <c r="E1181" s="28"/>
      <c r="F1181" s="28"/>
      <c r="G1181" s="28"/>
      <c r="H1181" s="28"/>
      <c r="I1181" s="28"/>
      <c r="J1181" s="28"/>
      <c r="K1181" s="28"/>
      <c r="L1181" s="28"/>
      <c r="M1181" s="28"/>
      <c r="N1181" s="28"/>
      <c r="O1181" s="28"/>
      <c r="P1181" s="28"/>
      <c r="Q1181" s="28"/>
      <c r="R1181" s="28"/>
      <c r="S1181" s="28"/>
      <c r="T1181" s="28"/>
      <c r="U1181" s="28"/>
      <c r="V1181" s="28"/>
      <c r="W1181" s="28"/>
      <c r="X1181" s="28"/>
      <c r="Y1181" s="28"/>
      <c r="Z1181" s="28"/>
      <c r="AA1181" s="28"/>
      <c r="AB1181" s="28"/>
      <c r="AC1181" s="28"/>
      <c r="AD1181" s="28"/>
      <c r="AE1181" s="28"/>
      <c r="AF1181" s="28"/>
      <c r="AG1181" s="28"/>
      <c r="AH1181" s="28"/>
      <c r="AI1181" s="28"/>
      <c r="AJ1181" s="28"/>
      <c r="AK1181" s="28"/>
      <c r="AL1181" s="28"/>
      <c r="AM1181" s="60"/>
      <c r="AN1181" s="60"/>
      <c r="AO1181" s="61"/>
      <c r="AP1181" s="61"/>
      <c r="AQ1181" s="61"/>
      <c r="AR1181" s="61"/>
      <c r="AT1181" s="60"/>
      <c r="AU1181" s="61"/>
      <c r="AV1181" s="61"/>
      <c r="AX1181" s="60"/>
      <c r="AY1181" s="61"/>
      <c r="AZ1181" s="72"/>
      <c r="BB1181" s="61"/>
      <c r="BC1181" s="61"/>
      <c r="BD1181" s="61"/>
      <c r="BE1181" s="61"/>
      <c r="BF1181" s="61"/>
      <c r="BG1181" s="61"/>
      <c r="BI1181" s="60"/>
      <c r="BJ1181" s="61"/>
      <c r="BK1181" s="72"/>
      <c r="BL1181" s="49"/>
      <c r="BS1181" s="9"/>
    </row>
    <row r="1182" spans="1:71">
      <c r="A1182" s="18"/>
      <c r="B1182" s="28"/>
      <c r="C1182" s="28"/>
      <c r="D1182" s="28"/>
      <c r="E1182" s="28"/>
      <c r="F1182" s="28"/>
      <c r="G1182" s="28"/>
      <c r="H1182" s="28"/>
      <c r="I1182" s="28"/>
      <c r="J1182" s="28"/>
      <c r="K1182" s="28"/>
      <c r="L1182" s="28"/>
      <c r="M1182" s="28"/>
      <c r="N1182" s="28"/>
      <c r="O1182" s="28"/>
      <c r="P1182" s="28"/>
      <c r="Q1182" s="28"/>
      <c r="R1182" s="28"/>
      <c r="S1182" s="28"/>
      <c r="T1182" s="28"/>
      <c r="U1182" s="28"/>
      <c r="V1182" s="28"/>
      <c r="W1182" s="28"/>
      <c r="X1182" s="28"/>
      <c r="Y1182" s="28"/>
      <c r="Z1182" s="28"/>
      <c r="AA1182" s="28"/>
      <c r="AB1182" s="28"/>
      <c r="AC1182" s="28"/>
      <c r="AD1182" s="28"/>
      <c r="AE1182" s="28"/>
      <c r="AF1182" s="28"/>
      <c r="AG1182" s="28"/>
      <c r="AH1182" s="28"/>
      <c r="AI1182" s="28"/>
      <c r="AJ1182" s="28"/>
      <c r="AK1182" s="28"/>
      <c r="AL1182" s="28"/>
      <c r="AM1182" s="60"/>
      <c r="AN1182" s="60"/>
      <c r="AO1182" s="61"/>
      <c r="AP1182" s="61"/>
      <c r="AQ1182" s="61"/>
      <c r="AR1182" s="61"/>
      <c r="AT1182" s="60"/>
      <c r="AU1182" s="61"/>
      <c r="AV1182" s="61"/>
      <c r="AX1182" s="60"/>
      <c r="AY1182" s="61"/>
      <c r="AZ1182" s="72"/>
      <c r="BB1182" s="61"/>
      <c r="BC1182" s="61"/>
      <c r="BD1182" s="61"/>
      <c r="BE1182" s="61"/>
      <c r="BF1182" s="61"/>
      <c r="BG1182" s="61"/>
      <c r="BI1182" s="60"/>
      <c r="BJ1182" s="61"/>
      <c r="BK1182" s="72"/>
      <c r="BL1182" s="49"/>
      <c r="BS1182" s="9"/>
    </row>
    <row r="1183" spans="1:71">
      <c r="A1183" s="18"/>
      <c r="B1183" s="28"/>
      <c r="C1183" s="28"/>
      <c r="D1183" s="28"/>
      <c r="E1183" s="28"/>
      <c r="F1183" s="28"/>
      <c r="G1183" s="28"/>
      <c r="H1183" s="28"/>
      <c r="I1183" s="28"/>
      <c r="J1183" s="28"/>
      <c r="K1183" s="28"/>
      <c r="L1183" s="28"/>
      <c r="M1183" s="28"/>
      <c r="N1183" s="28"/>
      <c r="O1183" s="28"/>
      <c r="P1183" s="28"/>
      <c r="Q1183" s="28"/>
      <c r="R1183" s="28"/>
      <c r="S1183" s="28"/>
      <c r="T1183" s="28"/>
      <c r="U1183" s="28"/>
      <c r="V1183" s="28"/>
      <c r="W1183" s="28"/>
      <c r="X1183" s="28"/>
      <c r="Y1183" s="28"/>
      <c r="Z1183" s="28"/>
      <c r="AA1183" s="28"/>
      <c r="AB1183" s="28"/>
      <c r="AC1183" s="28"/>
      <c r="AD1183" s="28"/>
      <c r="AE1183" s="28"/>
      <c r="AF1183" s="28"/>
      <c r="AG1183" s="28"/>
      <c r="AH1183" s="28"/>
      <c r="AI1183" s="28"/>
      <c r="AJ1183" s="28"/>
      <c r="AK1183" s="28"/>
      <c r="AL1183" s="28"/>
      <c r="AM1183" s="60"/>
      <c r="AN1183" s="60"/>
      <c r="AO1183" s="61"/>
      <c r="AP1183" s="61"/>
      <c r="AQ1183" s="61"/>
      <c r="AR1183" s="61"/>
      <c r="AT1183" s="60"/>
      <c r="AU1183" s="61"/>
      <c r="AV1183" s="61"/>
      <c r="AX1183" s="60"/>
      <c r="AY1183" s="61"/>
      <c r="AZ1183" s="72"/>
      <c r="BB1183" s="61"/>
      <c r="BC1183" s="61"/>
      <c r="BD1183" s="61"/>
      <c r="BE1183" s="61"/>
      <c r="BF1183" s="61"/>
      <c r="BG1183" s="61"/>
      <c r="BI1183" s="60"/>
      <c r="BJ1183" s="61"/>
      <c r="BK1183" s="72"/>
      <c r="BL1183" s="49"/>
      <c r="BS1183" s="9"/>
    </row>
    <row r="1184" spans="1:71">
      <c r="A1184" s="18"/>
      <c r="B1184" s="28"/>
      <c r="C1184" s="28"/>
      <c r="D1184" s="28"/>
      <c r="E1184" s="28"/>
      <c r="F1184" s="28"/>
      <c r="G1184" s="28"/>
      <c r="H1184" s="28"/>
      <c r="I1184" s="28"/>
      <c r="J1184" s="28"/>
      <c r="K1184" s="28"/>
      <c r="L1184" s="28"/>
      <c r="M1184" s="28"/>
      <c r="N1184" s="28"/>
      <c r="O1184" s="28"/>
      <c r="P1184" s="28"/>
      <c r="Q1184" s="28"/>
      <c r="R1184" s="28"/>
      <c r="S1184" s="28"/>
      <c r="T1184" s="28"/>
      <c r="U1184" s="28"/>
      <c r="V1184" s="28"/>
      <c r="W1184" s="28"/>
      <c r="X1184" s="28"/>
      <c r="Y1184" s="28"/>
      <c r="Z1184" s="28"/>
      <c r="AA1184" s="28"/>
      <c r="AB1184" s="28"/>
      <c r="AC1184" s="28"/>
      <c r="AD1184" s="28"/>
      <c r="AE1184" s="28"/>
      <c r="AF1184" s="28"/>
      <c r="AG1184" s="28"/>
      <c r="AH1184" s="28"/>
      <c r="AI1184" s="28"/>
      <c r="AJ1184" s="28"/>
      <c r="AK1184" s="28"/>
      <c r="AL1184" s="28"/>
      <c r="AM1184" s="60"/>
      <c r="AN1184" s="60"/>
      <c r="AO1184" s="61"/>
      <c r="AP1184" s="61"/>
      <c r="AQ1184" s="61"/>
      <c r="AR1184" s="61"/>
      <c r="AT1184" s="60"/>
      <c r="AU1184" s="61"/>
      <c r="AV1184" s="61"/>
      <c r="AX1184" s="60"/>
      <c r="AY1184" s="61"/>
      <c r="AZ1184" s="72"/>
      <c r="BB1184" s="61"/>
      <c r="BC1184" s="61"/>
      <c r="BD1184" s="61"/>
      <c r="BE1184" s="61"/>
      <c r="BF1184" s="61"/>
      <c r="BG1184" s="61"/>
      <c r="BI1184" s="60"/>
      <c r="BJ1184" s="61"/>
      <c r="BK1184" s="72"/>
      <c r="BL1184" s="49"/>
      <c r="BS1184" s="9"/>
    </row>
    <row r="1185" spans="1:71">
      <c r="A1185" s="18"/>
      <c r="B1185" s="28"/>
      <c r="C1185" s="28"/>
      <c r="D1185" s="28"/>
      <c r="E1185" s="28"/>
      <c r="F1185" s="28"/>
      <c r="G1185" s="28"/>
      <c r="H1185" s="28"/>
      <c r="I1185" s="28"/>
      <c r="J1185" s="28"/>
      <c r="K1185" s="28"/>
      <c r="L1185" s="28"/>
      <c r="M1185" s="28"/>
      <c r="N1185" s="28"/>
      <c r="O1185" s="28"/>
      <c r="P1185" s="28"/>
      <c r="Q1185" s="28"/>
      <c r="R1185" s="28"/>
      <c r="S1185" s="28"/>
      <c r="T1185" s="28"/>
      <c r="U1185" s="28"/>
      <c r="V1185" s="28"/>
      <c r="W1185" s="28"/>
      <c r="X1185" s="28"/>
      <c r="Y1185" s="28"/>
      <c r="Z1185" s="28"/>
      <c r="AA1185" s="28"/>
      <c r="AB1185" s="28"/>
      <c r="AC1185" s="28"/>
      <c r="AD1185" s="28"/>
      <c r="AE1185" s="28"/>
      <c r="AF1185" s="28"/>
      <c r="AG1185" s="28"/>
      <c r="AH1185" s="28"/>
      <c r="AI1185" s="28"/>
      <c r="AJ1185" s="28"/>
      <c r="AK1185" s="28"/>
      <c r="AL1185" s="28"/>
      <c r="AM1185" s="60"/>
      <c r="AN1185" s="60"/>
      <c r="AO1185" s="61"/>
      <c r="AP1185" s="61"/>
      <c r="AQ1185" s="61"/>
      <c r="AR1185" s="61"/>
      <c r="AT1185" s="60"/>
      <c r="AU1185" s="61"/>
      <c r="AV1185" s="61"/>
      <c r="AX1185" s="60"/>
      <c r="AY1185" s="61"/>
      <c r="AZ1185" s="72"/>
      <c r="BB1185" s="61"/>
      <c r="BC1185" s="61"/>
      <c r="BD1185" s="61"/>
      <c r="BE1185" s="61"/>
      <c r="BF1185" s="61"/>
      <c r="BG1185" s="61"/>
      <c r="BI1185" s="60"/>
      <c r="BJ1185" s="61"/>
      <c r="BK1185" s="72"/>
      <c r="BL1185" s="49"/>
      <c r="BS1185" s="9"/>
    </row>
    <row r="1186" spans="1:71">
      <c r="A1186" s="18"/>
      <c r="B1186" s="28"/>
      <c r="C1186" s="28"/>
      <c r="D1186" s="28"/>
      <c r="E1186" s="28"/>
      <c r="F1186" s="28"/>
      <c r="G1186" s="28"/>
      <c r="H1186" s="28"/>
      <c r="I1186" s="28"/>
      <c r="J1186" s="28"/>
      <c r="K1186" s="28"/>
      <c r="L1186" s="28"/>
      <c r="M1186" s="28"/>
      <c r="N1186" s="28"/>
      <c r="O1186" s="28"/>
      <c r="P1186" s="28"/>
      <c r="Q1186" s="28"/>
      <c r="R1186" s="28"/>
      <c r="S1186" s="28"/>
      <c r="T1186" s="28"/>
      <c r="U1186" s="28"/>
      <c r="V1186" s="28"/>
      <c r="W1186" s="28"/>
      <c r="X1186" s="28"/>
      <c r="Y1186" s="28"/>
      <c r="Z1186" s="28"/>
      <c r="AA1186" s="28"/>
      <c r="AB1186" s="28"/>
      <c r="AC1186" s="28"/>
      <c r="AD1186" s="28"/>
      <c r="AE1186" s="28"/>
      <c r="AF1186" s="28"/>
      <c r="AG1186" s="28"/>
      <c r="AH1186" s="28"/>
      <c r="AI1186" s="28"/>
      <c r="AJ1186" s="28"/>
      <c r="AK1186" s="28"/>
      <c r="AL1186" s="28"/>
      <c r="AM1186" s="60"/>
      <c r="AN1186" s="60"/>
      <c r="AO1186" s="61"/>
      <c r="AP1186" s="61"/>
      <c r="AQ1186" s="61"/>
      <c r="AR1186" s="61"/>
      <c r="AT1186" s="60"/>
      <c r="AU1186" s="61"/>
      <c r="AV1186" s="61"/>
      <c r="AX1186" s="60"/>
      <c r="AY1186" s="61"/>
      <c r="AZ1186" s="72"/>
      <c r="BB1186" s="61"/>
      <c r="BC1186" s="61"/>
      <c r="BD1186" s="61"/>
      <c r="BE1186" s="61"/>
      <c r="BF1186" s="61"/>
      <c r="BG1186" s="61"/>
      <c r="BI1186" s="60"/>
      <c r="BJ1186" s="61"/>
      <c r="BK1186" s="72"/>
      <c r="BL1186" s="49"/>
      <c r="BS1186" s="9"/>
    </row>
    <row r="1187" spans="1:71">
      <c r="A1187" s="18"/>
      <c r="B1187" s="28"/>
      <c r="C1187" s="28"/>
      <c r="D1187" s="28"/>
      <c r="E1187" s="28"/>
      <c r="F1187" s="28"/>
      <c r="G1187" s="28"/>
      <c r="H1187" s="28"/>
      <c r="I1187" s="28"/>
      <c r="J1187" s="28"/>
      <c r="K1187" s="28"/>
      <c r="L1187" s="28"/>
      <c r="M1187" s="28"/>
      <c r="N1187" s="28"/>
      <c r="O1187" s="28"/>
      <c r="P1187" s="28"/>
      <c r="Q1187" s="28"/>
      <c r="R1187" s="28"/>
      <c r="S1187" s="28"/>
      <c r="T1187" s="28"/>
      <c r="U1187" s="28"/>
      <c r="V1187" s="28"/>
      <c r="W1187" s="28"/>
      <c r="X1187" s="28"/>
      <c r="Y1187" s="28"/>
      <c r="Z1187" s="28"/>
      <c r="AA1187" s="28"/>
      <c r="AB1187" s="28"/>
      <c r="AC1187" s="28"/>
      <c r="AD1187" s="28"/>
      <c r="AE1187" s="28"/>
      <c r="AF1187" s="28"/>
      <c r="AG1187" s="28"/>
      <c r="AH1187" s="28"/>
      <c r="AI1187" s="28"/>
      <c r="AJ1187" s="28"/>
      <c r="AK1187" s="28"/>
      <c r="AL1187" s="28"/>
      <c r="AM1187" s="60"/>
      <c r="AN1187" s="60"/>
      <c r="AO1187" s="61"/>
      <c r="AP1187" s="61"/>
      <c r="AQ1187" s="61"/>
      <c r="AR1187" s="61"/>
      <c r="AT1187" s="60"/>
      <c r="AU1187" s="61"/>
      <c r="AV1187" s="61"/>
      <c r="AX1187" s="60"/>
      <c r="AY1187" s="61"/>
      <c r="AZ1187" s="72"/>
      <c r="BB1187" s="61"/>
      <c r="BC1187" s="61"/>
      <c r="BD1187" s="61"/>
      <c r="BE1187" s="61"/>
      <c r="BF1187" s="61"/>
      <c r="BG1187" s="61"/>
      <c r="BI1187" s="60"/>
      <c r="BJ1187" s="61"/>
      <c r="BK1187" s="72"/>
      <c r="BL1187" s="49"/>
      <c r="BS1187" s="9"/>
    </row>
    <row r="1188" spans="1:71">
      <c r="A1188" s="18"/>
      <c r="B1188" s="28"/>
      <c r="C1188" s="28"/>
      <c r="D1188" s="28"/>
      <c r="E1188" s="28"/>
      <c r="F1188" s="28"/>
      <c r="G1188" s="28"/>
      <c r="H1188" s="28"/>
      <c r="I1188" s="28"/>
      <c r="J1188" s="28"/>
      <c r="K1188" s="28"/>
      <c r="L1188" s="28"/>
      <c r="M1188" s="28"/>
      <c r="N1188" s="28"/>
      <c r="O1188" s="28"/>
      <c r="P1188" s="28"/>
      <c r="Q1188" s="28"/>
      <c r="R1188" s="28"/>
      <c r="S1188" s="28"/>
      <c r="T1188" s="28"/>
      <c r="U1188" s="28"/>
      <c r="V1188" s="28"/>
      <c r="W1188" s="28"/>
      <c r="X1188" s="28"/>
      <c r="Y1188" s="28"/>
      <c r="Z1188" s="28"/>
      <c r="AA1188" s="28"/>
      <c r="AB1188" s="28"/>
      <c r="AC1188" s="28"/>
      <c r="AD1188" s="28"/>
      <c r="AE1188" s="28"/>
      <c r="AF1188" s="28"/>
      <c r="AG1188" s="28"/>
      <c r="AH1188" s="28"/>
      <c r="AI1188" s="28"/>
      <c r="AJ1188" s="28"/>
      <c r="AK1188" s="28"/>
      <c r="AL1188" s="28"/>
      <c r="AM1188" s="60"/>
      <c r="AN1188" s="60"/>
      <c r="AO1188" s="61"/>
      <c r="AP1188" s="61"/>
      <c r="AQ1188" s="61"/>
      <c r="AR1188" s="61"/>
      <c r="AT1188" s="60"/>
      <c r="AU1188" s="61"/>
      <c r="AV1188" s="61"/>
      <c r="AX1188" s="60"/>
      <c r="AY1188" s="61"/>
      <c r="AZ1188" s="72"/>
      <c r="BB1188" s="61"/>
      <c r="BC1188" s="61"/>
      <c r="BD1188" s="61"/>
      <c r="BE1188" s="61"/>
      <c r="BF1188" s="61"/>
      <c r="BG1188" s="61"/>
      <c r="BI1188" s="60"/>
      <c r="BJ1188" s="61"/>
      <c r="BK1188" s="72"/>
      <c r="BL1188" s="49"/>
      <c r="BS1188" s="9"/>
    </row>
    <row r="1189" spans="1:71">
      <c r="A1189" s="18"/>
      <c r="B1189" s="28"/>
      <c r="C1189" s="28"/>
      <c r="D1189" s="28"/>
      <c r="E1189" s="28"/>
      <c r="F1189" s="28"/>
      <c r="G1189" s="28"/>
      <c r="H1189" s="28"/>
      <c r="I1189" s="28"/>
      <c r="J1189" s="28"/>
      <c r="K1189" s="28"/>
      <c r="L1189" s="28"/>
      <c r="M1189" s="28"/>
      <c r="N1189" s="28"/>
      <c r="O1189" s="28"/>
      <c r="P1189" s="28"/>
      <c r="Q1189" s="28"/>
      <c r="R1189" s="28"/>
      <c r="S1189" s="28"/>
      <c r="T1189" s="28"/>
      <c r="U1189" s="28"/>
      <c r="V1189" s="28"/>
      <c r="W1189" s="28"/>
      <c r="X1189" s="28"/>
      <c r="Y1189" s="28"/>
      <c r="Z1189" s="28"/>
      <c r="AA1189" s="28"/>
      <c r="AB1189" s="28"/>
      <c r="AC1189" s="28"/>
      <c r="AD1189" s="28"/>
      <c r="AE1189" s="28"/>
      <c r="AF1189" s="28"/>
      <c r="AG1189" s="28"/>
      <c r="AH1189" s="28"/>
      <c r="AI1189" s="28"/>
      <c r="AJ1189" s="28"/>
      <c r="AK1189" s="28"/>
      <c r="AL1189" s="28"/>
      <c r="AM1189" s="60"/>
      <c r="AN1189" s="60"/>
      <c r="AO1189" s="61"/>
      <c r="AP1189" s="61"/>
      <c r="AQ1189" s="61"/>
      <c r="AR1189" s="61"/>
      <c r="AT1189" s="60"/>
      <c r="AU1189" s="61"/>
      <c r="AV1189" s="61"/>
      <c r="AX1189" s="60"/>
      <c r="AY1189" s="61"/>
      <c r="AZ1189" s="72"/>
      <c r="BB1189" s="61"/>
      <c r="BC1189" s="61"/>
      <c r="BD1189" s="61"/>
      <c r="BE1189" s="61"/>
      <c r="BF1189" s="61"/>
      <c r="BG1189" s="61"/>
      <c r="BI1189" s="60"/>
      <c r="BJ1189" s="61"/>
      <c r="BK1189" s="72"/>
      <c r="BL1189" s="49"/>
      <c r="BS1189" s="9"/>
    </row>
    <row r="1190" spans="1:71">
      <c r="A1190" s="18"/>
      <c r="B1190" s="28"/>
      <c r="C1190" s="28"/>
      <c r="D1190" s="28"/>
      <c r="E1190" s="28"/>
      <c r="F1190" s="28"/>
      <c r="G1190" s="28"/>
      <c r="H1190" s="28"/>
      <c r="I1190" s="28"/>
      <c r="J1190" s="28"/>
      <c r="K1190" s="28"/>
      <c r="L1190" s="28"/>
      <c r="M1190" s="28"/>
      <c r="N1190" s="28"/>
      <c r="O1190" s="28"/>
      <c r="P1190" s="28"/>
      <c r="Q1190" s="28"/>
      <c r="R1190" s="28"/>
      <c r="S1190" s="28"/>
      <c r="T1190" s="28"/>
      <c r="U1190" s="28"/>
      <c r="V1190" s="28"/>
      <c r="W1190" s="28"/>
      <c r="X1190" s="28"/>
      <c r="Y1190" s="28"/>
      <c r="Z1190" s="28"/>
      <c r="AA1190" s="28"/>
      <c r="AB1190" s="28"/>
      <c r="AC1190" s="28"/>
      <c r="AD1190" s="28"/>
      <c r="AE1190" s="28"/>
      <c r="AF1190" s="28"/>
      <c r="AG1190" s="28"/>
      <c r="AH1190" s="28"/>
      <c r="AI1190" s="28"/>
      <c r="AJ1190" s="28"/>
      <c r="AK1190" s="28"/>
      <c r="AL1190" s="28"/>
      <c r="AM1190" s="60"/>
      <c r="AN1190" s="60"/>
      <c r="AO1190" s="61"/>
      <c r="AP1190" s="61"/>
      <c r="AQ1190" s="61"/>
      <c r="AR1190" s="61"/>
      <c r="AT1190" s="60"/>
      <c r="AU1190" s="61"/>
      <c r="AV1190" s="61"/>
      <c r="AX1190" s="60"/>
      <c r="AY1190" s="61"/>
      <c r="AZ1190" s="72"/>
      <c r="BB1190" s="61"/>
      <c r="BC1190" s="61"/>
      <c r="BD1190" s="61"/>
      <c r="BE1190" s="61"/>
      <c r="BF1190" s="61"/>
      <c r="BG1190" s="61"/>
      <c r="BI1190" s="60"/>
      <c r="BJ1190" s="61"/>
      <c r="BK1190" s="72"/>
      <c r="BL1190" s="49"/>
      <c r="BS1190" s="9"/>
    </row>
    <row r="1191" spans="1:71">
      <c r="A1191" s="18"/>
      <c r="B1191" s="28"/>
      <c r="C1191" s="28"/>
      <c r="D1191" s="28"/>
      <c r="E1191" s="28"/>
      <c r="F1191" s="28"/>
      <c r="G1191" s="28"/>
      <c r="H1191" s="28"/>
      <c r="I1191" s="28"/>
      <c r="J1191" s="28"/>
      <c r="K1191" s="28"/>
      <c r="L1191" s="28"/>
      <c r="M1191" s="28"/>
      <c r="N1191" s="28"/>
      <c r="O1191" s="28"/>
      <c r="P1191" s="28"/>
      <c r="Q1191" s="28"/>
      <c r="R1191" s="28"/>
      <c r="S1191" s="28"/>
      <c r="T1191" s="28"/>
      <c r="U1191" s="28"/>
      <c r="V1191" s="28"/>
      <c r="W1191" s="28"/>
      <c r="X1191" s="28"/>
      <c r="Y1191" s="28"/>
      <c r="Z1191" s="28"/>
      <c r="AA1191" s="28"/>
      <c r="AB1191" s="28"/>
      <c r="AC1191" s="28"/>
      <c r="AD1191" s="28"/>
      <c r="AE1191" s="28"/>
      <c r="AF1191" s="28"/>
      <c r="AG1191" s="28"/>
      <c r="AH1191" s="28"/>
      <c r="AI1191" s="28"/>
      <c r="AJ1191" s="28"/>
      <c r="AK1191" s="28"/>
      <c r="AL1191" s="28"/>
      <c r="AM1191" s="60"/>
      <c r="AN1191" s="60"/>
      <c r="AO1191" s="61"/>
      <c r="AP1191" s="61"/>
      <c r="AQ1191" s="61"/>
      <c r="AR1191" s="61"/>
      <c r="AT1191" s="60"/>
      <c r="AU1191" s="61"/>
      <c r="AV1191" s="61"/>
      <c r="AX1191" s="60"/>
      <c r="AY1191" s="61"/>
      <c r="AZ1191" s="72"/>
      <c r="BB1191" s="61"/>
      <c r="BC1191" s="61"/>
      <c r="BD1191" s="61"/>
      <c r="BE1191" s="61"/>
      <c r="BF1191" s="61"/>
      <c r="BG1191" s="61"/>
      <c r="BI1191" s="60"/>
      <c r="BJ1191" s="61"/>
      <c r="BK1191" s="72"/>
      <c r="BL1191" s="49"/>
      <c r="BS1191" s="9"/>
    </row>
    <row r="1192" spans="1:71">
      <c r="A1192" s="18"/>
      <c r="B1192" s="28"/>
      <c r="C1192" s="28"/>
      <c r="D1192" s="28"/>
      <c r="E1192" s="28"/>
      <c r="F1192" s="28"/>
      <c r="G1192" s="28"/>
      <c r="H1192" s="28"/>
      <c r="I1192" s="28"/>
      <c r="J1192" s="28"/>
      <c r="K1192" s="28"/>
      <c r="L1192" s="28"/>
      <c r="M1192" s="28"/>
      <c r="N1192" s="28"/>
      <c r="O1192" s="28"/>
      <c r="P1192" s="28"/>
      <c r="Q1192" s="28"/>
      <c r="R1192" s="28"/>
      <c r="S1192" s="28"/>
      <c r="T1192" s="28"/>
      <c r="U1192" s="28"/>
      <c r="V1192" s="28"/>
      <c r="W1192" s="28"/>
      <c r="X1192" s="28"/>
      <c r="Y1192" s="28"/>
      <c r="Z1192" s="28"/>
      <c r="AA1192" s="28"/>
      <c r="AB1192" s="28"/>
      <c r="AC1192" s="28"/>
      <c r="AD1192" s="28"/>
      <c r="AE1192" s="28"/>
      <c r="AF1192" s="28"/>
      <c r="AG1192" s="28"/>
      <c r="AH1192" s="28"/>
      <c r="AI1192" s="28"/>
      <c r="AJ1192" s="28"/>
      <c r="AK1192" s="28"/>
      <c r="AL1192" s="28"/>
      <c r="AM1192" s="60"/>
      <c r="AN1192" s="60"/>
      <c r="AO1192" s="61"/>
      <c r="AP1192" s="61"/>
      <c r="AQ1192" s="61"/>
      <c r="AR1192" s="61"/>
      <c r="AT1192" s="60"/>
      <c r="AU1192" s="61"/>
      <c r="AV1192" s="61"/>
      <c r="AX1192" s="60"/>
      <c r="AY1192" s="61"/>
      <c r="AZ1192" s="72"/>
      <c r="BB1192" s="61"/>
      <c r="BC1192" s="61"/>
      <c r="BD1192" s="61"/>
      <c r="BE1192" s="61"/>
      <c r="BF1192" s="61"/>
      <c r="BG1192" s="61"/>
      <c r="BI1192" s="60"/>
      <c r="BJ1192" s="61"/>
      <c r="BK1192" s="72"/>
      <c r="BL1192" s="49"/>
      <c r="BS1192" s="9"/>
    </row>
    <row r="1193" spans="1:71">
      <c r="A1193" s="18"/>
      <c r="B1193" s="28"/>
      <c r="C1193" s="28"/>
      <c r="D1193" s="28"/>
      <c r="E1193" s="28"/>
      <c r="F1193" s="28"/>
      <c r="G1193" s="28"/>
      <c r="H1193" s="28"/>
      <c r="I1193" s="28"/>
      <c r="J1193" s="28"/>
      <c r="K1193" s="28"/>
      <c r="L1193" s="28"/>
      <c r="M1193" s="28"/>
      <c r="N1193" s="28"/>
      <c r="O1193" s="28"/>
      <c r="P1193" s="28"/>
      <c r="Q1193" s="28"/>
      <c r="R1193" s="28"/>
      <c r="S1193" s="28"/>
      <c r="T1193" s="28"/>
      <c r="U1193" s="28"/>
      <c r="V1193" s="28"/>
      <c r="W1193" s="28"/>
      <c r="X1193" s="28"/>
      <c r="Y1193" s="28"/>
      <c r="Z1193" s="28"/>
      <c r="AA1193" s="28"/>
      <c r="AB1193" s="28"/>
      <c r="AC1193" s="28"/>
      <c r="AD1193" s="28"/>
      <c r="AE1193" s="28"/>
      <c r="AF1193" s="28"/>
      <c r="AG1193" s="28"/>
      <c r="AH1193" s="28"/>
      <c r="AI1193" s="28"/>
      <c r="AJ1193" s="28"/>
      <c r="AK1193" s="28"/>
      <c r="AL1193" s="28"/>
      <c r="AM1193" s="60"/>
      <c r="AN1193" s="60"/>
      <c r="AO1193" s="61"/>
      <c r="AP1193" s="61"/>
      <c r="AQ1193" s="61"/>
      <c r="AR1193" s="61"/>
      <c r="AT1193" s="60"/>
      <c r="AU1193" s="61"/>
      <c r="AV1193" s="61"/>
      <c r="AX1193" s="60"/>
      <c r="AY1193" s="61"/>
      <c r="AZ1193" s="72"/>
      <c r="BB1193" s="61"/>
      <c r="BC1193" s="61"/>
      <c r="BD1193" s="61"/>
      <c r="BE1193" s="61"/>
      <c r="BF1193" s="61"/>
      <c r="BG1193" s="61"/>
      <c r="BI1193" s="60"/>
      <c r="BJ1193" s="61"/>
      <c r="BK1193" s="72"/>
      <c r="BL1193" s="49"/>
      <c r="BS1193" s="9"/>
    </row>
    <row r="1194" spans="1:71">
      <c r="A1194" s="18"/>
      <c r="B1194" s="28"/>
      <c r="C1194" s="28"/>
      <c r="D1194" s="28"/>
      <c r="E1194" s="28"/>
      <c r="F1194" s="28"/>
      <c r="G1194" s="28"/>
      <c r="H1194" s="28"/>
      <c r="I1194" s="28"/>
      <c r="J1194" s="28"/>
      <c r="K1194" s="28"/>
      <c r="L1194" s="28"/>
      <c r="M1194" s="28"/>
      <c r="N1194" s="28"/>
      <c r="O1194" s="28"/>
      <c r="P1194" s="28"/>
      <c r="Q1194" s="28"/>
      <c r="R1194" s="28"/>
      <c r="S1194" s="28"/>
      <c r="T1194" s="28"/>
      <c r="U1194" s="28"/>
      <c r="V1194" s="28"/>
      <c r="W1194" s="28"/>
      <c r="X1194" s="28"/>
      <c r="Y1194" s="28"/>
      <c r="Z1194" s="28"/>
      <c r="AA1194" s="28"/>
      <c r="AB1194" s="28"/>
      <c r="AC1194" s="28"/>
      <c r="AD1194" s="28"/>
      <c r="AE1194" s="28"/>
      <c r="AF1194" s="28"/>
      <c r="AG1194" s="28"/>
      <c r="AH1194" s="28"/>
      <c r="AI1194" s="28"/>
      <c r="AJ1194" s="28"/>
      <c r="AK1194" s="28"/>
      <c r="AL1194" s="28"/>
      <c r="AM1194" s="60"/>
      <c r="AN1194" s="60"/>
      <c r="AO1194" s="61"/>
      <c r="AP1194" s="61"/>
      <c r="AQ1194" s="61"/>
      <c r="AR1194" s="61"/>
      <c r="AT1194" s="60"/>
      <c r="AU1194" s="61"/>
      <c r="AV1194" s="61"/>
      <c r="AX1194" s="60"/>
      <c r="AY1194" s="61"/>
      <c r="AZ1194" s="72"/>
      <c r="BB1194" s="61"/>
      <c r="BC1194" s="61"/>
      <c r="BD1194" s="61"/>
      <c r="BE1194" s="61"/>
      <c r="BF1194" s="61"/>
      <c r="BG1194" s="61"/>
      <c r="BI1194" s="60"/>
      <c r="BJ1194" s="61"/>
      <c r="BK1194" s="72"/>
      <c r="BL1194" s="49"/>
      <c r="BS1194" s="9"/>
    </row>
    <row r="1195" spans="1:71">
      <c r="A1195" s="18"/>
      <c r="B1195" s="28"/>
      <c r="C1195" s="28"/>
      <c r="D1195" s="28"/>
      <c r="E1195" s="28"/>
      <c r="F1195" s="28"/>
      <c r="G1195" s="28"/>
      <c r="H1195" s="28"/>
      <c r="I1195" s="28"/>
      <c r="J1195" s="28"/>
      <c r="K1195" s="28"/>
      <c r="L1195" s="28"/>
      <c r="M1195" s="28"/>
      <c r="N1195" s="28"/>
      <c r="O1195" s="28"/>
      <c r="P1195" s="28"/>
      <c r="Q1195" s="28"/>
      <c r="R1195" s="28"/>
      <c r="S1195" s="28"/>
      <c r="T1195" s="28"/>
      <c r="U1195" s="28"/>
      <c r="V1195" s="28"/>
      <c r="W1195" s="28"/>
      <c r="X1195" s="28"/>
      <c r="Y1195" s="28"/>
      <c r="Z1195" s="28"/>
      <c r="AA1195" s="28"/>
      <c r="AB1195" s="28"/>
      <c r="AC1195" s="28"/>
      <c r="AD1195" s="28"/>
      <c r="AE1195" s="28"/>
      <c r="AF1195" s="28"/>
      <c r="AG1195" s="28"/>
      <c r="AH1195" s="28"/>
      <c r="AI1195" s="28"/>
      <c r="AJ1195" s="28"/>
      <c r="AK1195" s="28"/>
      <c r="AL1195" s="28"/>
      <c r="AM1195" s="60"/>
      <c r="AN1195" s="60"/>
      <c r="AO1195" s="61"/>
      <c r="AP1195" s="61"/>
      <c r="AQ1195" s="61"/>
      <c r="AR1195" s="61"/>
      <c r="AT1195" s="60"/>
      <c r="AU1195" s="61"/>
      <c r="AV1195" s="61"/>
      <c r="AX1195" s="60"/>
      <c r="AY1195" s="61"/>
      <c r="AZ1195" s="72"/>
      <c r="BB1195" s="61"/>
      <c r="BC1195" s="61"/>
      <c r="BD1195" s="61"/>
      <c r="BE1195" s="61"/>
      <c r="BF1195" s="61"/>
      <c r="BG1195" s="61"/>
      <c r="BI1195" s="60"/>
      <c r="BJ1195" s="61"/>
      <c r="BK1195" s="72"/>
      <c r="BL1195" s="49"/>
      <c r="BS1195" s="9"/>
    </row>
    <row r="1196" spans="1:71">
      <c r="A1196" s="18"/>
      <c r="B1196" s="28"/>
      <c r="C1196" s="28"/>
      <c r="D1196" s="28"/>
      <c r="E1196" s="28"/>
      <c r="F1196" s="28"/>
      <c r="G1196" s="28"/>
      <c r="H1196" s="28"/>
      <c r="I1196" s="28"/>
      <c r="J1196" s="28"/>
      <c r="K1196" s="28"/>
      <c r="L1196" s="28"/>
      <c r="M1196" s="28"/>
      <c r="N1196" s="28"/>
      <c r="O1196" s="28"/>
      <c r="P1196" s="28"/>
      <c r="Q1196" s="28"/>
      <c r="R1196" s="28"/>
      <c r="S1196" s="28"/>
      <c r="T1196" s="28"/>
      <c r="U1196" s="28"/>
      <c r="V1196" s="28"/>
      <c r="W1196" s="28"/>
      <c r="X1196" s="28"/>
      <c r="Y1196" s="28"/>
      <c r="Z1196" s="28"/>
      <c r="AA1196" s="28"/>
      <c r="AB1196" s="28"/>
      <c r="AC1196" s="28"/>
      <c r="AD1196" s="28"/>
      <c r="AE1196" s="28"/>
      <c r="AF1196" s="28"/>
      <c r="AG1196" s="28"/>
      <c r="AH1196" s="28"/>
      <c r="AI1196" s="28"/>
      <c r="AJ1196" s="28"/>
      <c r="AK1196" s="28"/>
      <c r="AL1196" s="28"/>
      <c r="AM1196" s="60"/>
      <c r="AN1196" s="60"/>
      <c r="AO1196" s="61"/>
      <c r="AP1196" s="61"/>
      <c r="AQ1196" s="61"/>
      <c r="AR1196" s="61"/>
      <c r="AT1196" s="60"/>
      <c r="AU1196" s="61"/>
      <c r="AV1196" s="61"/>
      <c r="AX1196" s="60"/>
      <c r="AY1196" s="61"/>
      <c r="AZ1196" s="72"/>
      <c r="BB1196" s="61"/>
      <c r="BC1196" s="61"/>
      <c r="BD1196" s="61"/>
      <c r="BE1196" s="61"/>
      <c r="BF1196" s="61"/>
      <c r="BG1196" s="61"/>
      <c r="BI1196" s="60"/>
      <c r="BJ1196" s="61"/>
      <c r="BK1196" s="72"/>
      <c r="BL1196" s="49"/>
      <c r="BS1196" s="9"/>
    </row>
    <row r="1197" spans="1:71">
      <c r="A1197" s="18"/>
      <c r="B1197" s="28"/>
      <c r="C1197" s="28"/>
      <c r="D1197" s="28"/>
      <c r="E1197" s="28"/>
      <c r="F1197" s="28"/>
      <c r="G1197" s="28"/>
      <c r="H1197" s="28"/>
      <c r="I1197" s="28"/>
      <c r="J1197" s="28"/>
      <c r="K1197" s="28"/>
      <c r="L1197" s="28"/>
      <c r="M1197" s="28"/>
      <c r="N1197" s="28"/>
      <c r="O1197" s="28"/>
      <c r="P1197" s="28"/>
      <c r="Q1197" s="28"/>
      <c r="R1197" s="28"/>
      <c r="S1197" s="28"/>
      <c r="T1197" s="28"/>
      <c r="U1197" s="28"/>
      <c r="V1197" s="28"/>
      <c r="W1197" s="28"/>
      <c r="X1197" s="28"/>
      <c r="Y1197" s="28"/>
      <c r="Z1197" s="28"/>
      <c r="AA1197" s="28"/>
      <c r="AB1197" s="28"/>
      <c r="AC1197" s="28"/>
      <c r="AD1197" s="28"/>
      <c r="AE1197" s="28"/>
      <c r="AF1197" s="28"/>
      <c r="AG1197" s="28"/>
      <c r="AH1197" s="28"/>
      <c r="AI1197" s="28"/>
      <c r="AJ1197" s="28"/>
      <c r="AK1197" s="28"/>
      <c r="AL1197" s="28"/>
      <c r="AM1197" s="60"/>
      <c r="AN1197" s="60"/>
      <c r="AO1197" s="61"/>
      <c r="AP1197" s="61"/>
      <c r="AQ1197" s="61"/>
      <c r="AR1197" s="61"/>
      <c r="AT1197" s="60"/>
      <c r="AU1197" s="61"/>
      <c r="AV1197" s="61"/>
      <c r="AX1197" s="60"/>
      <c r="AY1197" s="61"/>
      <c r="AZ1197" s="72"/>
      <c r="BB1197" s="61"/>
      <c r="BC1197" s="61"/>
      <c r="BD1197" s="61"/>
      <c r="BE1197" s="61"/>
      <c r="BF1197" s="61"/>
      <c r="BG1197" s="61"/>
      <c r="BI1197" s="60"/>
      <c r="BJ1197" s="61"/>
      <c r="BK1197" s="72"/>
      <c r="BL1197" s="49"/>
      <c r="BS1197" s="9"/>
    </row>
    <row r="1198" spans="1:71">
      <c r="A1198" s="18"/>
      <c r="B1198" s="28"/>
      <c r="C1198" s="28"/>
      <c r="D1198" s="28"/>
      <c r="E1198" s="28"/>
      <c r="F1198" s="28"/>
      <c r="G1198" s="28"/>
      <c r="H1198" s="28"/>
      <c r="I1198" s="28"/>
      <c r="J1198" s="28"/>
      <c r="K1198" s="28"/>
      <c r="L1198" s="28"/>
      <c r="M1198" s="28"/>
      <c r="N1198" s="28"/>
      <c r="O1198" s="28"/>
      <c r="P1198" s="28"/>
      <c r="Q1198" s="28"/>
      <c r="R1198" s="28"/>
      <c r="S1198" s="28"/>
      <c r="T1198" s="28"/>
      <c r="U1198" s="28"/>
      <c r="V1198" s="28"/>
      <c r="W1198" s="28"/>
      <c r="X1198" s="28"/>
      <c r="Y1198" s="28"/>
      <c r="Z1198" s="28"/>
      <c r="AA1198" s="28"/>
      <c r="AB1198" s="28"/>
      <c r="AC1198" s="28"/>
      <c r="AD1198" s="28"/>
      <c r="AE1198" s="28"/>
      <c r="AF1198" s="28"/>
      <c r="AG1198" s="28"/>
      <c r="AH1198" s="28"/>
      <c r="AI1198" s="28"/>
      <c r="AJ1198" s="28"/>
      <c r="AK1198" s="28"/>
      <c r="AL1198" s="28"/>
      <c r="AM1198" s="60"/>
      <c r="AN1198" s="60"/>
      <c r="AO1198" s="61"/>
      <c r="AP1198" s="61"/>
      <c r="AQ1198" s="61"/>
      <c r="AR1198" s="61"/>
      <c r="AT1198" s="60"/>
      <c r="AU1198" s="61"/>
      <c r="AV1198" s="61"/>
      <c r="AX1198" s="60"/>
      <c r="AY1198" s="61"/>
      <c r="AZ1198" s="72"/>
      <c r="BB1198" s="61"/>
      <c r="BC1198" s="61"/>
      <c r="BD1198" s="61"/>
      <c r="BE1198" s="61"/>
      <c r="BF1198" s="61"/>
      <c r="BG1198" s="61"/>
      <c r="BI1198" s="60"/>
      <c r="BJ1198" s="61"/>
      <c r="BK1198" s="72"/>
      <c r="BL1198" s="49"/>
      <c r="BS1198" s="9"/>
    </row>
    <row r="1199" spans="1:71">
      <c r="A1199" s="18"/>
      <c r="B1199" s="28"/>
      <c r="C1199" s="28"/>
      <c r="D1199" s="28"/>
      <c r="E1199" s="28"/>
      <c r="F1199" s="28"/>
      <c r="G1199" s="28"/>
      <c r="H1199" s="28"/>
      <c r="I1199" s="28"/>
      <c r="J1199" s="28"/>
      <c r="K1199" s="28"/>
      <c r="L1199" s="28"/>
      <c r="M1199" s="28"/>
      <c r="N1199" s="28"/>
      <c r="O1199" s="28"/>
      <c r="P1199" s="28"/>
      <c r="Q1199" s="28"/>
      <c r="R1199" s="28"/>
      <c r="S1199" s="28"/>
      <c r="T1199" s="28"/>
      <c r="U1199" s="28"/>
      <c r="V1199" s="28"/>
      <c r="W1199" s="28"/>
      <c r="X1199" s="28"/>
      <c r="Y1199" s="28"/>
      <c r="Z1199" s="28"/>
      <c r="AA1199" s="28"/>
      <c r="AB1199" s="28"/>
      <c r="AC1199" s="28"/>
      <c r="AD1199" s="28"/>
      <c r="AE1199" s="28"/>
      <c r="AF1199" s="28"/>
      <c r="AG1199" s="28"/>
      <c r="AH1199" s="28"/>
      <c r="AI1199" s="28"/>
      <c r="AJ1199" s="28"/>
      <c r="AK1199" s="28"/>
      <c r="AL1199" s="28"/>
      <c r="AM1199" s="60"/>
      <c r="AN1199" s="60"/>
      <c r="AO1199" s="61"/>
      <c r="AP1199" s="61"/>
      <c r="AQ1199" s="61"/>
      <c r="AR1199" s="61"/>
      <c r="AT1199" s="60"/>
      <c r="AU1199" s="61"/>
      <c r="AV1199" s="61"/>
      <c r="AX1199" s="60"/>
      <c r="AY1199" s="61"/>
      <c r="AZ1199" s="72"/>
      <c r="BB1199" s="61"/>
      <c r="BC1199" s="61"/>
      <c r="BD1199" s="61"/>
      <c r="BE1199" s="61"/>
      <c r="BF1199" s="61"/>
      <c r="BG1199" s="61"/>
      <c r="BI1199" s="60"/>
      <c r="BJ1199" s="61"/>
      <c r="BK1199" s="72"/>
      <c r="BL1199" s="49"/>
      <c r="BS1199" s="9"/>
    </row>
    <row r="1200" spans="1:71">
      <c r="A1200" s="18"/>
      <c r="B1200" s="28"/>
      <c r="C1200" s="28"/>
      <c r="D1200" s="28"/>
      <c r="E1200" s="28"/>
      <c r="F1200" s="28"/>
      <c r="G1200" s="28"/>
      <c r="H1200" s="28"/>
      <c r="I1200" s="28"/>
      <c r="J1200" s="28"/>
      <c r="K1200" s="28"/>
      <c r="L1200" s="28"/>
      <c r="M1200" s="28"/>
      <c r="N1200" s="28"/>
      <c r="O1200" s="28"/>
      <c r="P1200" s="28"/>
      <c r="Q1200" s="28"/>
      <c r="R1200" s="28"/>
      <c r="S1200" s="28"/>
      <c r="T1200" s="28"/>
      <c r="U1200" s="28"/>
      <c r="V1200" s="28"/>
      <c r="W1200" s="28"/>
      <c r="X1200" s="28"/>
      <c r="Y1200" s="28"/>
      <c r="Z1200" s="28"/>
      <c r="AA1200" s="28"/>
      <c r="AB1200" s="28"/>
      <c r="AC1200" s="28"/>
      <c r="AD1200" s="28"/>
      <c r="AE1200" s="28"/>
      <c r="AF1200" s="28"/>
      <c r="AG1200" s="28"/>
      <c r="AH1200" s="28"/>
      <c r="AI1200" s="28"/>
      <c r="AJ1200" s="28"/>
      <c r="AK1200" s="28"/>
      <c r="AL1200" s="28"/>
      <c r="AM1200" s="60"/>
      <c r="AN1200" s="60"/>
      <c r="AO1200" s="61"/>
      <c r="AP1200" s="61"/>
      <c r="AQ1200" s="61"/>
      <c r="AR1200" s="61"/>
      <c r="AT1200" s="60"/>
      <c r="AU1200" s="61"/>
      <c r="AV1200" s="61"/>
      <c r="AX1200" s="60"/>
      <c r="AY1200" s="61"/>
      <c r="AZ1200" s="72"/>
      <c r="BB1200" s="61"/>
      <c r="BC1200" s="61"/>
      <c r="BD1200" s="61"/>
      <c r="BE1200" s="61"/>
      <c r="BF1200" s="61"/>
      <c r="BG1200" s="61"/>
      <c r="BI1200" s="60"/>
      <c r="BJ1200" s="61"/>
      <c r="BK1200" s="72"/>
      <c r="BL1200" s="49"/>
      <c r="BS1200" s="9"/>
    </row>
    <row r="1201" spans="1:71">
      <c r="A1201" s="18"/>
      <c r="B1201" s="28"/>
      <c r="C1201" s="28"/>
      <c r="D1201" s="28"/>
      <c r="E1201" s="28"/>
      <c r="F1201" s="28"/>
      <c r="G1201" s="28"/>
      <c r="H1201" s="28"/>
      <c r="I1201" s="28"/>
      <c r="J1201" s="28"/>
      <c r="K1201" s="28"/>
      <c r="L1201" s="28"/>
      <c r="M1201" s="28"/>
      <c r="N1201" s="28"/>
      <c r="O1201" s="28"/>
      <c r="P1201" s="28"/>
      <c r="Q1201" s="28"/>
      <c r="R1201" s="28"/>
      <c r="S1201" s="28"/>
      <c r="T1201" s="28"/>
      <c r="U1201" s="28"/>
      <c r="V1201" s="28"/>
      <c r="W1201" s="28"/>
      <c r="X1201" s="28"/>
      <c r="Y1201" s="28"/>
      <c r="Z1201" s="28"/>
      <c r="AA1201" s="28"/>
      <c r="AB1201" s="28"/>
      <c r="AC1201" s="28"/>
      <c r="AD1201" s="28"/>
      <c r="AE1201" s="28"/>
      <c r="AF1201" s="28"/>
      <c r="AG1201" s="28"/>
      <c r="AH1201" s="28"/>
      <c r="AI1201" s="28"/>
      <c r="AJ1201" s="28"/>
      <c r="AK1201" s="28"/>
      <c r="AL1201" s="28"/>
      <c r="AM1201" s="60"/>
      <c r="AN1201" s="60"/>
      <c r="AO1201" s="61"/>
      <c r="AP1201" s="61"/>
      <c r="AQ1201" s="61"/>
      <c r="AR1201" s="61"/>
      <c r="AT1201" s="60"/>
      <c r="AU1201" s="61"/>
      <c r="AV1201" s="61"/>
      <c r="AX1201" s="60"/>
      <c r="AY1201" s="61"/>
      <c r="AZ1201" s="72"/>
      <c r="BB1201" s="61"/>
      <c r="BC1201" s="61"/>
      <c r="BD1201" s="61"/>
      <c r="BE1201" s="61"/>
      <c r="BF1201" s="61"/>
      <c r="BG1201" s="61"/>
      <c r="BI1201" s="60"/>
      <c r="BJ1201" s="61"/>
      <c r="BK1201" s="72"/>
      <c r="BL1201" s="49"/>
      <c r="BS1201" s="9"/>
    </row>
    <row r="1202" spans="1:71">
      <c r="A1202" s="18"/>
      <c r="B1202" s="28"/>
      <c r="C1202" s="28"/>
      <c r="D1202" s="28"/>
      <c r="E1202" s="28"/>
      <c r="F1202" s="28"/>
      <c r="G1202" s="28"/>
      <c r="H1202" s="28"/>
      <c r="I1202" s="28"/>
      <c r="J1202" s="28"/>
      <c r="K1202" s="28"/>
      <c r="L1202" s="28"/>
      <c r="M1202" s="28"/>
      <c r="N1202" s="28"/>
      <c r="O1202" s="28"/>
      <c r="P1202" s="28"/>
      <c r="Q1202" s="28"/>
      <c r="R1202" s="28"/>
      <c r="S1202" s="28"/>
      <c r="T1202" s="28"/>
      <c r="U1202" s="28"/>
      <c r="V1202" s="28"/>
      <c r="W1202" s="28"/>
      <c r="X1202" s="28"/>
      <c r="Y1202" s="28"/>
      <c r="Z1202" s="28"/>
      <c r="AA1202" s="28"/>
      <c r="AB1202" s="28"/>
      <c r="AC1202" s="28"/>
      <c r="AD1202" s="28"/>
      <c r="AE1202" s="28"/>
      <c r="AF1202" s="28"/>
      <c r="AG1202" s="28"/>
      <c r="AH1202" s="28"/>
      <c r="AI1202" s="28"/>
      <c r="AJ1202" s="28"/>
      <c r="AK1202" s="28"/>
      <c r="AL1202" s="28"/>
      <c r="AM1202" s="60"/>
      <c r="AN1202" s="60"/>
      <c r="AO1202" s="61"/>
      <c r="AP1202" s="61"/>
      <c r="AQ1202" s="61"/>
      <c r="AR1202" s="61"/>
      <c r="AT1202" s="60"/>
      <c r="AU1202" s="61"/>
      <c r="AV1202" s="61"/>
      <c r="AX1202" s="60"/>
      <c r="AY1202" s="61"/>
      <c r="AZ1202" s="72"/>
      <c r="BB1202" s="61"/>
      <c r="BC1202" s="61"/>
      <c r="BD1202" s="61"/>
      <c r="BE1202" s="61"/>
      <c r="BF1202" s="61"/>
      <c r="BG1202" s="61"/>
      <c r="BI1202" s="60"/>
      <c r="BJ1202" s="61"/>
      <c r="BK1202" s="72"/>
      <c r="BL1202" s="49"/>
      <c r="BS1202" s="9"/>
    </row>
    <row r="1203" spans="1:71">
      <c r="A1203" s="18"/>
      <c r="B1203" s="28"/>
      <c r="C1203" s="28"/>
      <c r="D1203" s="28"/>
      <c r="E1203" s="28"/>
      <c r="F1203" s="28"/>
      <c r="G1203" s="28"/>
      <c r="H1203" s="28"/>
      <c r="I1203" s="28"/>
      <c r="J1203" s="28"/>
      <c r="K1203" s="28"/>
      <c r="L1203" s="28"/>
      <c r="M1203" s="28"/>
      <c r="N1203" s="28"/>
      <c r="O1203" s="28"/>
      <c r="P1203" s="28"/>
      <c r="Q1203" s="28"/>
      <c r="R1203" s="28"/>
      <c r="S1203" s="28"/>
      <c r="T1203" s="28"/>
      <c r="U1203" s="28"/>
      <c r="V1203" s="28"/>
      <c r="W1203" s="28"/>
      <c r="X1203" s="28"/>
      <c r="Y1203" s="28"/>
      <c r="Z1203" s="28"/>
      <c r="AA1203" s="28"/>
      <c r="AB1203" s="28"/>
      <c r="AC1203" s="28"/>
      <c r="AD1203" s="28"/>
      <c r="AE1203" s="28"/>
      <c r="AF1203" s="28"/>
      <c r="AG1203" s="28"/>
      <c r="AH1203" s="28"/>
      <c r="AI1203" s="28"/>
      <c r="AJ1203" s="28"/>
      <c r="AK1203" s="28"/>
      <c r="AL1203" s="28"/>
      <c r="AM1203" s="60"/>
      <c r="AN1203" s="60"/>
      <c r="AO1203" s="61"/>
      <c r="AP1203" s="61"/>
      <c r="AQ1203" s="61"/>
      <c r="AR1203" s="61"/>
      <c r="AT1203" s="60"/>
      <c r="AU1203" s="61"/>
      <c r="AV1203" s="61"/>
      <c r="AX1203" s="60"/>
      <c r="AY1203" s="61"/>
      <c r="AZ1203" s="72"/>
      <c r="BB1203" s="61"/>
      <c r="BC1203" s="61"/>
      <c r="BD1203" s="61"/>
      <c r="BE1203" s="61"/>
      <c r="BF1203" s="61"/>
      <c r="BG1203" s="61"/>
      <c r="BI1203" s="60"/>
      <c r="BJ1203" s="61"/>
      <c r="BK1203" s="72"/>
      <c r="BL1203" s="49"/>
      <c r="BS1203" s="9"/>
    </row>
    <row r="1204" spans="1:71">
      <c r="A1204" s="18"/>
      <c r="B1204" s="28"/>
      <c r="C1204" s="28"/>
      <c r="D1204" s="28"/>
      <c r="E1204" s="28"/>
      <c r="F1204" s="28"/>
      <c r="G1204" s="28"/>
      <c r="H1204" s="28"/>
      <c r="I1204" s="28"/>
      <c r="J1204" s="28"/>
      <c r="K1204" s="28"/>
      <c r="L1204" s="28"/>
      <c r="M1204" s="28"/>
      <c r="N1204" s="28"/>
      <c r="O1204" s="28"/>
      <c r="P1204" s="28"/>
      <c r="Q1204" s="28"/>
      <c r="R1204" s="28"/>
      <c r="S1204" s="28"/>
      <c r="T1204" s="28"/>
      <c r="U1204" s="28"/>
      <c r="V1204" s="28"/>
      <c r="W1204" s="28"/>
      <c r="X1204" s="28"/>
      <c r="Y1204" s="28"/>
      <c r="Z1204" s="28"/>
      <c r="AA1204" s="28"/>
      <c r="AB1204" s="28"/>
      <c r="AC1204" s="28"/>
      <c r="AD1204" s="28"/>
      <c r="AE1204" s="28"/>
      <c r="AF1204" s="28"/>
      <c r="AG1204" s="28"/>
      <c r="AH1204" s="28"/>
      <c r="AI1204" s="28"/>
      <c r="AJ1204" s="28"/>
      <c r="AK1204" s="28"/>
      <c r="AL1204" s="28"/>
      <c r="AM1204" s="60"/>
      <c r="AN1204" s="60"/>
      <c r="AO1204" s="61"/>
      <c r="AP1204" s="61"/>
      <c r="AQ1204" s="61"/>
      <c r="AR1204" s="61"/>
      <c r="AT1204" s="60"/>
      <c r="AU1204" s="61"/>
      <c r="AV1204" s="61"/>
      <c r="AX1204" s="60"/>
      <c r="AY1204" s="61"/>
      <c r="AZ1204" s="72"/>
      <c r="BB1204" s="61"/>
      <c r="BC1204" s="61"/>
      <c r="BD1204" s="61"/>
      <c r="BE1204" s="61"/>
      <c r="BF1204" s="61"/>
      <c r="BG1204" s="61"/>
      <c r="BI1204" s="60"/>
      <c r="BJ1204" s="61"/>
      <c r="BK1204" s="72"/>
      <c r="BL1204" s="49"/>
      <c r="BS1204" s="9"/>
    </row>
    <row r="1205" spans="1:71">
      <c r="A1205" s="18"/>
      <c r="B1205" s="28"/>
      <c r="C1205" s="28"/>
      <c r="D1205" s="28"/>
      <c r="E1205" s="28"/>
      <c r="F1205" s="28"/>
      <c r="G1205" s="28"/>
      <c r="H1205" s="28"/>
      <c r="I1205" s="28"/>
      <c r="J1205" s="28"/>
      <c r="K1205" s="28"/>
      <c r="L1205" s="28"/>
      <c r="M1205" s="28"/>
      <c r="N1205" s="28"/>
      <c r="O1205" s="28"/>
      <c r="P1205" s="28"/>
      <c r="Q1205" s="28"/>
      <c r="R1205" s="28"/>
      <c r="S1205" s="28"/>
      <c r="T1205" s="28"/>
      <c r="U1205" s="28"/>
      <c r="V1205" s="28"/>
      <c r="W1205" s="28"/>
      <c r="X1205" s="28"/>
      <c r="Y1205" s="28"/>
      <c r="Z1205" s="28"/>
      <c r="AA1205" s="28"/>
      <c r="AB1205" s="28"/>
      <c r="AC1205" s="28"/>
      <c r="AD1205" s="28"/>
      <c r="AE1205" s="28"/>
      <c r="AF1205" s="28"/>
      <c r="AG1205" s="28"/>
      <c r="AH1205" s="28"/>
      <c r="AI1205" s="28"/>
      <c r="AJ1205" s="28"/>
      <c r="AK1205" s="28"/>
      <c r="AL1205" s="28"/>
      <c r="AM1205" s="60"/>
      <c r="AN1205" s="60"/>
      <c r="AO1205" s="61"/>
      <c r="AP1205" s="61"/>
      <c r="AQ1205" s="61"/>
      <c r="AR1205" s="61"/>
      <c r="AT1205" s="60"/>
      <c r="AU1205" s="61"/>
      <c r="AV1205" s="61"/>
      <c r="AX1205" s="60"/>
      <c r="AY1205" s="61"/>
      <c r="AZ1205" s="72"/>
      <c r="BB1205" s="61"/>
      <c r="BC1205" s="61"/>
      <c r="BD1205" s="61"/>
      <c r="BE1205" s="61"/>
      <c r="BF1205" s="61"/>
      <c r="BG1205" s="61"/>
      <c r="BI1205" s="60"/>
      <c r="BJ1205" s="61"/>
      <c r="BK1205" s="72"/>
      <c r="BL1205" s="49"/>
      <c r="BS1205" s="9"/>
    </row>
    <row r="1206" spans="1:71">
      <c r="A1206" s="18"/>
      <c r="B1206" s="28"/>
      <c r="C1206" s="28"/>
      <c r="D1206" s="28"/>
      <c r="E1206" s="28"/>
      <c r="F1206" s="28"/>
      <c r="G1206" s="28"/>
      <c r="H1206" s="28"/>
      <c r="I1206" s="28"/>
      <c r="J1206" s="28"/>
      <c r="K1206" s="28"/>
      <c r="L1206" s="28"/>
      <c r="M1206" s="28"/>
      <c r="N1206" s="28"/>
      <c r="O1206" s="28"/>
      <c r="P1206" s="28"/>
      <c r="Q1206" s="28"/>
      <c r="R1206" s="28"/>
      <c r="S1206" s="28"/>
      <c r="T1206" s="28"/>
      <c r="U1206" s="28"/>
      <c r="V1206" s="28"/>
      <c r="W1206" s="28"/>
      <c r="X1206" s="28"/>
      <c r="Y1206" s="28"/>
      <c r="Z1206" s="28"/>
      <c r="AA1206" s="28"/>
      <c r="AB1206" s="28"/>
      <c r="AC1206" s="28"/>
      <c r="AD1206" s="28"/>
      <c r="AE1206" s="28"/>
      <c r="AF1206" s="28"/>
      <c r="AG1206" s="28"/>
      <c r="AH1206" s="28"/>
      <c r="AI1206" s="28"/>
      <c r="AJ1206" s="28"/>
      <c r="AK1206" s="28"/>
      <c r="AL1206" s="28"/>
      <c r="AM1206" s="60"/>
      <c r="AN1206" s="60"/>
      <c r="AO1206" s="61"/>
      <c r="AP1206" s="61"/>
      <c r="AQ1206" s="61"/>
      <c r="AR1206" s="61"/>
      <c r="AT1206" s="60"/>
      <c r="AU1206" s="61"/>
      <c r="AV1206" s="61"/>
      <c r="AX1206" s="60"/>
      <c r="AY1206" s="61"/>
      <c r="AZ1206" s="72"/>
      <c r="BB1206" s="61"/>
      <c r="BC1206" s="61"/>
      <c r="BD1206" s="61"/>
      <c r="BE1206" s="61"/>
      <c r="BF1206" s="61"/>
      <c r="BG1206" s="61"/>
      <c r="BI1206" s="60"/>
      <c r="BJ1206" s="61"/>
      <c r="BK1206" s="72"/>
      <c r="BL1206" s="49"/>
      <c r="BS1206" s="9"/>
    </row>
    <row r="1207" spans="1:71">
      <c r="A1207" s="18"/>
      <c r="B1207" s="28"/>
      <c r="C1207" s="28"/>
      <c r="D1207" s="28"/>
      <c r="E1207" s="28"/>
      <c r="F1207" s="28"/>
      <c r="G1207" s="28"/>
      <c r="H1207" s="28"/>
      <c r="I1207" s="28"/>
      <c r="J1207" s="28"/>
      <c r="K1207" s="28"/>
      <c r="L1207" s="28"/>
      <c r="M1207" s="28"/>
      <c r="N1207" s="28"/>
      <c r="O1207" s="28"/>
      <c r="P1207" s="28"/>
      <c r="Q1207" s="28"/>
      <c r="R1207" s="28"/>
      <c r="S1207" s="28"/>
      <c r="T1207" s="28"/>
      <c r="U1207" s="28"/>
      <c r="V1207" s="28"/>
      <c r="W1207" s="28"/>
      <c r="X1207" s="28"/>
      <c r="Y1207" s="28"/>
      <c r="Z1207" s="28"/>
      <c r="AA1207" s="28"/>
      <c r="AB1207" s="28"/>
      <c r="AC1207" s="28"/>
      <c r="AD1207" s="28"/>
      <c r="AE1207" s="28"/>
      <c r="AF1207" s="28"/>
      <c r="AG1207" s="28"/>
      <c r="AH1207" s="28"/>
      <c r="AI1207" s="28"/>
      <c r="AJ1207" s="28"/>
      <c r="AK1207" s="28"/>
      <c r="AL1207" s="28"/>
      <c r="AM1207" s="60"/>
      <c r="AN1207" s="60"/>
      <c r="AO1207" s="61"/>
      <c r="AP1207" s="61"/>
      <c r="AQ1207" s="61"/>
      <c r="AR1207" s="61"/>
      <c r="AT1207" s="60"/>
      <c r="AU1207" s="61"/>
      <c r="AV1207" s="61"/>
      <c r="AX1207" s="60"/>
      <c r="AY1207" s="61"/>
      <c r="AZ1207" s="72"/>
      <c r="BB1207" s="61"/>
      <c r="BC1207" s="61"/>
      <c r="BD1207" s="61"/>
      <c r="BE1207" s="61"/>
      <c r="BF1207" s="61"/>
      <c r="BG1207" s="61"/>
      <c r="BI1207" s="60"/>
      <c r="BJ1207" s="61"/>
      <c r="BK1207" s="72"/>
      <c r="BL1207" s="49"/>
      <c r="BS1207" s="9"/>
    </row>
    <row r="1208" spans="1:71">
      <c r="A1208" s="18"/>
      <c r="B1208" s="28"/>
      <c r="C1208" s="28"/>
      <c r="D1208" s="28"/>
      <c r="E1208" s="28"/>
      <c r="F1208" s="28"/>
      <c r="G1208" s="28"/>
      <c r="H1208" s="28"/>
      <c r="I1208" s="28"/>
      <c r="J1208" s="28"/>
      <c r="K1208" s="28"/>
      <c r="L1208" s="28"/>
      <c r="M1208" s="28"/>
      <c r="N1208" s="28"/>
      <c r="O1208" s="28"/>
      <c r="P1208" s="28"/>
      <c r="Q1208" s="28"/>
      <c r="R1208" s="28"/>
      <c r="S1208" s="28"/>
      <c r="T1208" s="28"/>
      <c r="U1208" s="28"/>
      <c r="V1208" s="28"/>
      <c r="W1208" s="28"/>
      <c r="X1208" s="28"/>
      <c r="Y1208" s="28"/>
      <c r="Z1208" s="28"/>
      <c r="AA1208" s="28"/>
      <c r="AB1208" s="28"/>
      <c r="AC1208" s="28"/>
      <c r="AD1208" s="28"/>
      <c r="AE1208" s="28"/>
      <c r="AF1208" s="28"/>
      <c r="AG1208" s="28"/>
      <c r="AH1208" s="28"/>
      <c r="AI1208" s="28"/>
      <c r="AJ1208" s="28"/>
      <c r="AK1208" s="28"/>
      <c r="AL1208" s="28"/>
      <c r="AM1208" s="60"/>
      <c r="AN1208" s="60"/>
      <c r="AO1208" s="61"/>
      <c r="AP1208" s="61"/>
      <c r="AQ1208" s="61"/>
      <c r="AR1208" s="61"/>
      <c r="AT1208" s="60"/>
      <c r="AU1208" s="61"/>
      <c r="AV1208" s="61"/>
      <c r="AX1208" s="60"/>
      <c r="AY1208" s="61"/>
      <c r="AZ1208" s="72"/>
      <c r="BB1208" s="61"/>
      <c r="BC1208" s="61"/>
      <c r="BD1208" s="61"/>
      <c r="BE1208" s="61"/>
      <c r="BF1208" s="61"/>
      <c r="BG1208" s="61"/>
      <c r="BI1208" s="60"/>
      <c r="BJ1208" s="61"/>
      <c r="BK1208" s="72"/>
      <c r="BL1208" s="49"/>
      <c r="BS1208" s="9"/>
    </row>
    <row r="1209" spans="1:71">
      <c r="A1209" s="18"/>
      <c r="B1209" s="28"/>
      <c r="C1209" s="28"/>
      <c r="D1209" s="28"/>
      <c r="E1209" s="28"/>
      <c r="F1209" s="28"/>
      <c r="G1209" s="28"/>
      <c r="H1209" s="28"/>
      <c r="I1209" s="28"/>
      <c r="J1209" s="28"/>
      <c r="K1209" s="28"/>
      <c r="L1209" s="28"/>
      <c r="M1209" s="28"/>
      <c r="N1209" s="28"/>
      <c r="O1209" s="28"/>
      <c r="P1209" s="28"/>
      <c r="Q1209" s="28"/>
      <c r="R1209" s="28"/>
      <c r="S1209" s="28"/>
      <c r="T1209" s="28"/>
      <c r="U1209" s="28"/>
      <c r="V1209" s="28"/>
      <c r="W1209" s="28"/>
      <c r="X1209" s="28"/>
      <c r="Y1209" s="28"/>
      <c r="Z1209" s="28"/>
      <c r="AA1209" s="28"/>
      <c r="AB1209" s="28"/>
      <c r="AC1209" s="28"/>
      <c r="AD1209" s="28"/>
      <c r="AE1209" s="28"/>
      <c r="AF1209" s="28"/>
      <c r="AG1209" s="28"/>
      <c r="AH1209" s="28"/>
      <c r="AI1209" s="28"/>
      <c r="AJ1209" s="28"/>
      <c r="AK1209" s="28"/>
      <c r="AL1209" s="28"/>
      <c r="AM1209" s="60"/>
      <c r="AN1209" s="60"/>
      <c r="AO1209" s="61"/>
      <c r="AP1209" s="61"/>
      <c r="AQ1209" s="61"/>
      <c r="AR1209" s="61"/>
      <c r="AT1209" s="60"/>
      <c r="AU1209" s="61"/>
      <c r="AV1209" s="61"/>
      <c r="AX1209" s="60"/>
      <c r="AY1209" s="61"/>
      <c r="AZ1209" s="72"/>
      <c r="BB1209" s="61"/>
      <c r="BC1209" s="61"/>
      <c r="BD1209" s="61"/>
      <c r="BE1209" s="61"/>
      <c r="BF1209" s="61"/>
      <c r="BG1209" s="61"/>
      <c r="BI1209" s="60"/>
      <c r="BJ1209" s="61"/>
      <c r="BK1209" s="72"/>
      <c r="BL1209" s="49"/>
      <c r="BS1209" s="9"/>
    </row>
    <row r="1210" spans="1:71">
      <c r="A1210" s="18"/>
      <c r="B1210" s="28"/>
      <c r="C1210" s="28"/>
      <c r="D1210" s="28"/>
      <c r="E1210" s="28"/>
      <c r="F1210" s="28"/>
      <c r="G1210" s="28"/>
      <c r="H1210" s="28"/>
      <c r="I1210" s="28"/>
      <c r="J1210" s="28"/>
      <c r="K1210" s="28"/>
      <c r="L1210" s="28"/>
      <c r="M1210" s="28"/>
      <c r="N1210" s="28"/>
      <c r="O1210" s="28"/>
      <c r="P1210" s="28"/>
      <c r="Q1210" s="28"/>
      <c r="R1210" s="28"/>
      <c r="S1210" s="28"/>
      <c r="T1210" s="28"/>
      <c r="U1210" s="28"/>
      <c r="V1210" s="28"/>
      <c r="W1210" s="28"/>
      <c r="X1210" s="28"/>
      <c r="Y1210" s="28"/>
      <c r="Z1210" s="28"/>
      <c r="AA1210" s="28"/>
      <c r="AB1210" s="28"/>
      <c r="AC1210" s="28"/>
      <c r="AD1210" s="28"/>
      <c r="AE1210" s="28"/>
      <c r="AF1210" s="28"/>
      <c r="AG1210" s="28"/>
      <c r="AH1210" s="28"/>
      <c r="AI1210" s="28"/>
      <c r="AJ1210" s="28"/>
      <c r="AK1210" s="28"/>
      <c r="AL1210" s="28"/>
      <c r="AM1210" s="60"/>
      <c r="AN1210" s="60"/>
      <c r="AO1210" s="61"/>
      <c r="AP1210" s="61"/>
      <c r="AQ1210" s="61"/>
      <c r="AR1210" s="61"/>
      <c r="AT1210" s="60"/>
      <c r="AU1210" s="61"/>
      <c r="AV1210" s="61"/>
      <c r="AX1210" s="60"/>
      <c r="AY1210" s="61"/>
      <c r="AZ1210" s="72"/>
      <c r="BB1210" s="61"/>
      <c r="BC1210" s="61"/>
      <c r="BD1210" s="61"/>
      <c r="BE1210" s="61"/>
      <c r="BF1210" s="61"/>
      <c r="BG1210" s="61"/>
      <c r="BI1210" s="60"/>
      <c r="BJ1210" s="61"/>
      <c r="BK1210" s="72"/>
      <c r="BL1210" s="49"/>
      <c r="BS1210" s="9"/>
    </row>
    <row r="1211" spans="1:71">
      <c r="A1211" s="18"/>
      <c r="B1211" s="28"/>
      <c r="C1211" s="28"/>
      <c r="D1211" s="28"/>
      <c r="E1211" s="28"/>
      <c r="F1211" s="28"/>
      <c r="G1211" s="28"/>
      <c r="H1211" s="28"/>
      <c r="I1211" s="28"/>
      <c r="J1211" s="28"/>
      <c r="K1211" s="28"/>
      <c r="L1211" s="28"/>
      <c r="M1211" s="28"/>
      <c r="N1211" s="28"/>
      <c r="O1211" s="28"/>
      <c r="P1211" s="28"/>
      <c r="Q1211" s="28"/>
      <c r="R1211" s="28"/>
      <c r="S1211" s="28"/>
      <c r="T1211" s="28"/>
      <c r="U1211" s="28"/>
      <c r="V1211" s="28"/>
      <c r="W1211" s="28"/>
      <c r="X1211" s="28"/>
      <c r="Y1211" s="28"/>
      <c r="Z1211" s="28"/>
      <c r="AA1211" s="28"/>
      <c r="AB1211" s="28"/>
      <c r="AC1211" s="28"/>
      <c r="AD1211" s="28"/>
      <c r="AE1211" s="28"/>
      <c r="AF1211" s="28"/>
      <c r="AG1211" s="28"/>
      <c r="AH1211" s="28"/>
      <c r="AI1211" s="28"/>
      <c r="AJ1211" s="28"/>
      <c r="AK1211" s="28"/>
      <c r="AL1211" s="28"/>
      <c r="AM1211" s="60"/>
      <c r="AN1211" s="60"/>
      <c r="AO1211" s="61"/>
      <c r="AP1211" s="61"/>
      <c r="AQ1211" s="61"/>
      <c r="AR1211" s="61"/>
      <c r="AT1211" s="60"/>
      <c r="AU1211" s="61"/>
      <c r="AV1211" s="61"/>
      <c r="AX1211" s="60"/>
      <c r="AY1211" s="61"/>
      <c r="AZ1211" s="72"/>
      <c r="BB1211" s="61"/>
      <c r="BC1211" s="61"/>
      <c r="BD1211" s="61"/>
      <c r="BE1211" s="61"/>
      <c r="BF1211" s="61"/>
      <c r="BG1211" s="61"/>
      <c r="BI1211" s="60"/>
      <c r="BJ1211" s="61"/>
      <c r="BK1211" s="72"/>
      <c r="BL1211" s="49"/>
      <c r="BS1211" s="9"/>
    </row>
    <row r="1212" spans="1:71">
      <c r="A1212" s="18"/>
      <c r="B1212" s="28"/>
      <c r="C1212" s="28"/>
      <c r="D1212" s="28"/>
      <c r="E1212" s="28"/>
      <c r="F1212" s="28"/>
      <c r="G1212" s="28"/>
      <c r="H1212" s="28"/>
      <c r="I1212" s="28"/>
      <c r="J1212" s="28"/>
      <c r="K1212" s="28"/>
      <c r="L1212" s="28"/>
      <c r="M1212" s="28"/>
      <c r="N1212" s="28"/>
      <c r="O1212" s="28"/>
      <c r="P1212" s="28"/>
      <c r="Q1212" s="28"/>
      <c r="R1212" s="28"/>
      <c r="S1212" s="28"/>
      <c r="T1212" s="28"/>
      <c r="U1212" s="28"/>
      <c r="V1212" s="28"/>
      <c r="W1212" s="28"/>
      <c r="X1212" s="28"/>
      <c r="Y1212" s="28"/>
      <c r="Z1212" s="28"/>
      <c r="AA1212" s="28"/>
      <c r="AB1212" s="28"/>
      <c r="AC1212" s="28"/>
      <c r="AD1212" s="28"/>
      <c r="AE1212" s="28"/>
      <c r="AF1212" s="28"/>
      <c r="AG1212" s="28"/>
      <c r="AH1212" s="28"/>
      <c r="AI1212" s="28"/>
      <c r="AJ1212" s="28"/>
      <c r="AK1212" s="28"/>
      <c r="AL1212" s="28"/>
      <c r="AM1212" s="60"/>
      <c r="AN1212" s="60"/>
      <c r="AO1212" s="61"/>
      <c r="AP1212" s="61"/>
      <c r="AQ1212" s="61"/>
      <c r="AR1212" s="61"/>
      <c r="AT1212" s="60"/>
      <c r="AU1212" s="61"/>
      <c r="AV1212" s="61"/>
      <c r="AX1212" s="60"/>
      <c r="AY1212" s="61"/>
      <c r="AZ1212" s="72"/>
      <c r="BB1212" s="61"/>
      <c r="BC1212" s="61"/>
      <c r="BD1212" s="61"/>
      <c r="BE1212" s="61"/>
      <c r="BF1212" s="61"/>
      <c r="BG1212" s="61"/>
      <c r="BI1212" s="60"/>
      <c r="BJ1212" s="61"/>
      <c r="BK1212" s="72"/>
      <c r="BL1212" s="49"/>
      <c r="BS1212" s="9"/>
    </row>
    <row r="1213" spans="1:71">
      <c r="A1213" s="18"/>
      <c r="B1213" s="28"/>
      <c r="C1213" s="28"/>
      <c r="D1213" s="28"/>
      <c r="E1213" s="28"/>
      <c r="F1213" s="28"/>
      <c r="G1213" s="28"/>
      <c r="H1213" s="28"/>
      <c r="I1213" s="28"/>
      <c r="J1213" s="28"/>
      <c r="K1213" s="28"/>
      <c r="L1213" s="28"/>
      <c r="M1213" s="28"/>
      <c r="N1213" s="28"/>
      <c r="O1213" s="28"/>
      <c r="P1213" s="28"/>
      <c r="Q1213" s="28"/>
      <c r="R1213" s="28"/>
      <c r="S1213" s="28"/>
      <c r="T1213" s="28"/>
      <c r="U1213" s="28"/>
      <c r="V1213" s="28"/>
      <c r="W1213" s="28"/>
      <c r="X1213" s="28"/>
      <c r="Y1213" s="28"/>
      <c r="Z1213" s="28"/>
      <c r="AA1213" s="28"/>
      <c r="AB1213" s="28"/>
      <c r="AC1213" s="28"/>
      <c r="AD1213" s="28"/>
      <c r="AE1213" s="28"/>
      <c r="AF1213" s="28"/>
      <c r="AG1213" s="28"/>
      <c r="AH1213" s="28"/>
      <c r="AI1213" s="28"/>
      <c r="AJ1213" s="28"/>
      <c r="AK1213" s="28"/>
      <c r="AL1213" s="28"/>
      <c r="AM1213" s="60"/>
      <c r="AN1213" s="60"/>
      <c r="AO1213" s="61"/>
      <c r="AP1213" s="61"/>
      <c r="AQ1213" s="61"/>
      <c r="AR1213" s="61"/>
      <c r="AT1213" s="60"/>
      <c r="AU1213" s="61"/>
      <c r="AV1213" s="61"/>
      <c r="AX1213" s="60"/>
      <c r="AY1213" s="61"/>
      <c r="AZ1213" s="72"/>
      <c r="BB1213" s="61"/>
      <c r="BC1213" s="61"/>
      <c r="BD1213" s="61"/>
      <c r="BE1213" s="61"/>
      <c r="BF1213" s="61"/>
      <c r="BG1213" s="61"/>
      <c r="BI1213" s="60"/>
      <c r="BJ1213" s="61"/>
      <c r="BK1213" s="72"/>
      <c r="BL1213" s="49"/>
      <c r="BS1213" s="9"/>
    </row>
    <row r="1214" spans="1:71">
      <c r="A1214" s="18"/>
      <c r="B1214" s="28"/>
      <c r="C1214" s="28"/>
      <c r="D1214" s="28"/>
      <c r="E1214" s="28"/>
      <c r="F1214" s="28"/>
      <c r="G1214" s="28"/>
      <c r="H1214" s="28"/>
      <c r="I1214" s="28"/>
      <c r="J1214" s="28"/>
      <c r="K1214" s="28"/>
      <c r="L1214" s="28"/>
      <c r="M1214" s="28"/>
      <c r="N1214" s="28"/>
      <c r="O1214" s="28"/>
      <c r="P1214" s="28"/>
      <c r="Q1214" s="28"/>
      <c r="R1214" s="28"/>
      <c r="S1214" s="28"/>
      <c r="T1214" s="28"/>
      <c r="U1214" s="28"/>
      <c r="V1214" s="28"/>
      <c r="W1214" s="28"/>
      <c r="X1214" s="28"/>
      <c r="Y1214" s="28"/>
      <c r="Z1214" s="28"/>
      <c r="AA1214" s="28"/>
      <c r="AB1214" s="28"/>
      <c r="AC1214" s="28"/>
      <c r="AD1214" s="28"/>
      <c r="AE1214" s="28"/>
      <c r="AF1214" s="28"/>
      <c r="AG1214" s="28"/>
      <c r="AH1214" s="28"/>
      <c r="AI1214" s="28"/>
      <c r="AJ1214" s="28"/>
      <c r="AK1214" s="28"/>
      <c r="AL1214" s="28"/>
      <c r="AM1214" s="60"/>
      <c r="AN1214" s="60"/>
      <c r="AO1214" s="61"/>
      <c r="AP1214" s="61"/>
      <c r="AQ1214" s="61"/>
      <c r="AR1214" s="61"/>
      <c r="AT1214" s="60"/>
      <c r="AU1214" s="61"/>
      <c r="AV1214" s="61"/>
      <c r="AX1214" s="60"/>
      <c r="AY1214" s="61"/>
      <c r="AZ1214" s="72"/>
      <c r="BB1214" s="61"/>
      <c r="BC1214" s="61"/>
      <c r="BD1214" s="61"/>
      <c r="BE1214" s="61"/>
      <c r="BF1214" s="61"/>
      <c r="BG1214" s="61"/>
      <c r="BI1214" s="60"/>
      <c r="BJ1214" s="61"/>
      <c r="BK1214" s="72"/>
      <c r="BL1214" s="49"/>
      <c r="BS1214" s="9"/>
    </row>
    <row r="1215" spans="1:71">
      <c r="A1215" s="18"/>
      <c r="B1215" s="28"/>
      <c r="C1215" s="28"/>
      <c r="D1215" s="28"/>
      <c r="E1215" s="28"/>
      <c r="F1215" s="28"/>
      <c r="G1215" s="28"/>
      <c r="H1215" s="28"/>
      <c r="I1215" s="28"/>
      <c r="J1215" s="28"/>
      <c r="K1215" s="28"/>
      <c r="L1215" s="28"/>
      <c r="M1215" s="28"/>
      <c r="N1215" s="28"/>
      <c r="O1215" s="28"/>
      <c r="P1215" s="28"/>
      <c r="Q1215" s="28"/>
      <c r="R1215" s="28"/>
      <c r="S1215" s="28"/>
      <c r="T1215" s="28"/>
      <c r="U1215" s="28"/>
      <c r="V1215" s="28"/>
      <c r="W1215" s="28"/>
      <c r="X1215" s="28"/>
      <c r="Y1215" s="28"/>
      <c r="Z1215" s="28"/>
      <c r="AA1215" s="28"/>
      <c r="AB1215" s="28"/>
      <c r="AC1215" s="28"/>
      <c r="AD1215" s="28"/>
      <c r="AE1215" s="28"/>
      <c r="AF1215" s="28"/>
      <c r="AG1215" s="28"/>
      <c r="AH1215" s="28"/>
      <c r="AI1215" s="28"/>
      <c r="AJ1215" s="28"/>
      <c r="AK1215" s="28"/>
      <c r="AL1215" s="28"/>
      <c r="AM1215" s="60"/>
      <c r="AN1215" s="60"/>
      <c r="AO1215" s="61"/>
      <c r="AP1215" s="61"/>
      <c r="AQ1215" s="61"/>
      <c r="AR1215" s="61"/>
      <c r="AT1215" s="60"/>
      <c r="AU1215" s="61"/>
      <c r="AV1215" s="61"/>
      <c r="AX1215" s="60"/>
      <c r="AY1215" s="61"/>
      <c r="AZ1215" s="72"/>
      <c r="BB1215" s="61"/>
      <c r="BC1215" s="61"/>
      <c r="BD1215" s="61"/>
      <c r="BE1215" s="61"/>
      <c r="BF1215" s="61"/>
      <c r="BG1215" s="61"/>
      <c r="BI1215" s="60"/>
      <c r="BJ1215" s="61"/>
      <c r="BK1215" s="72"/>
      <c r="BL1215" s="49"/>
      <c r="BS1215" s="9"/>
    </row>
    <row r="1216" spans="1:71">
      <c r="A1216" s="18"/>
      <c r="B1216" s="28"/>
      <c r="C1216" s="28"/>
      <c r="D1216" s="28"/>
      <c r="E1216" s="28"/>
      <c r="F1216" s="28"/>
      <c r="G1216" s="28"/>
      <c r="H1216" s="28"/>
      <c r="I1216" s="28"/>
      <c r="J1216" s="28"/>
      <c r="K1216" s="28"/>
      <c r="L1216" s="28"/>
      <c r="M1216" s="28"/>
      <c r="N1216" s="28"/>
      <c r="O1216" s="28"/>
      <c r="P1216" s="28"/>
      <c r="Q1216" s="28"/>
      <c r="R1216" s="28"/>
      <c r="S1216" s="28"/>
      <c r="T1216" s="28"/>
      <c r="U1216" s="28"/>
      <c r="V1216" s="28"/>
      <c r="W1216" s="28"/>
      <c r="X1216" s="28"/>
      <c r="Y1216" s="28"/>
      <c r="Z1216" s="28"/>
      <c r="AA1216" s="28"/>
      <c r="AB1216" s="28"/>
      <c r="AC1216" s="28"/>
      <c r="AD1216" s="28"/>
      <c r="AE1216" s="28"/>
      <c r="AF1216" s="28"/>
      <c r="AG1216" s="28"/>
      <c r="AH1216" s="28"/>
      <c r="AI1216" s="28"/>
      <c r="AJ1216" s="28"/>
      <c r="AK1216" s="28"/>
      <c r="AL1216" s="28"/>
      <c r="AM1216" s="60"/>
      <c r="AN1216" s="60"/>
      <c r="AO1216" s="61"/>
      <c r="AP1216" s="61"/>
      <c r="AQ1216" s="61"/>
      <c r="AR1216" s="61"/>
      <c r="AT1216" s="60"/>
      <c r="AU1216" s="61"/>
      <c r="AV1216" s="61"/>
      <c r="AX1216" s="60"/>
      <c r="AY1216" s="61"/>
      <c r="AZ1216" s="72"/>
      <c r="BB1216" s="61"/>
      <c r="BC1216" s="61"/>
      <c r="BD1216" s="61"/>
      <c r="BE1216" s="61"/>
      <c r="BF1216" s="61"/>
      <c r="BG1216" s="61"/>
      <c r="BI1216" s="60"/>
      <c r="BJ1216" s="61"/>
      <c r="BK1216" s="72"/>
      <c r="BL1216" s="49"/>
      <c r="BS1216" s="9"/>
    </row>
    <row r="1217" spans="1:71">
      <c r="A1217" s="18"/>
      <c r="B1217" s="28"/>
      <c r="C1217" s="28"/>
      <c r="D1217" s="28"/>
      <c r="E1217" s="28"/>
      <c r="F1217" s="28"/>
      <c r="G1217" s="28"/>
      <c r="H1217" s="28"/>
      <c r="I1217" s="28"/>
      <c r="J1217" s="28"/>
      <c r="K1217" s="28"/>
      <c r="L1217" s="28"/>
      <c r="M1217" s="28"/>
      <c r="N1217" s="28"/>
      <c r="O1217" s="28"/>
      <c r="P1217" s="28"/>
      <c r="Q1217" s="28"/>
      <c r="R1217" s="28"/>
      <c r="S1217" s="28"/>
      <c r="T1217" s="28"/>
      <c r="U1217" s="28"/>
      <c r="V1217" s="28"/>
      <c r="W1217" s="28"/>
      <c r="X1217" s="28"/>
      <c r="Y1217" s="28"/>
      <c r="Z1217" s="28"/>
      <c r="AA1217" s="28"/>
      <c r="AB1217" s="28"/>
      <c r="AC1217" s="28"/>
      <c r="AD1217" s="28"/>
      <c r="AE1217" s="28"/>
      <c r="AF1217" s="28"/>
      <c r="AG1217" s="28"/>
      <c r="AH1217" s="28"/>
      <c r="AI1217" s="28"/>
      <c r="AJ1217" s="28"/>
      <c r="AK1217" s="28"/>
      <c r="AL1217" s="28"/>
      <c r="AM1217" s="60"/>
      <c r="AN1217" s="60"/>
      <c r="AO1217" s="61"/>
      <c r="AP1217" s="61"/>
      <c r="AQ1217" s="61"/>
      <c r="AR1217" s="61"/>
      <c r="AT1217" s="60"/>
      <c r="AU1217" s="61"/>
      <c r="AV1217" s="61"/>
      <c r="AX1217" s="60"/>
      <c r="AY1217" s="61"/>
      <c r="AZ1217" s="72"/>
      <c r="BB1217" s="61"/>
      <c r="BC1217" s="61"/>
      <c r="BD1217" s="61"/>
      <c r="BE1217" s="61"/>
      <c r="BF1217" s="61"/>
      <c r="BG1217" s="61"/>
      <c r="BI1217" s="60"/>
      <c r="BJ1217" s="61"/>
      <c r="BK1217" s="72"/>
      <c r="BL1217" s="49"/>
      <c r="BS1217" s="9"/>
    </row>
    <row r="1218" spans="1:71">
      <c r="A1218" s="18"/>
      <c r="B1218" s="28"/>
      <c r="C1218" s="28"/>
      <c r="D1218" s="28"/>
      <c r="E1218" s="28"/>
      <c r="F1218" s="28"/>
      <c r="G1218" s="28"/>
      <c r="H1218" s="28"/>
      <c r="I1218" s="28"/>
      <c r="J1218" s="28"/>
      <c r="K1218" s="28"/>
      <c r="L1218" s="28"/>
      <c r="M1218" s="28"/>
      <c r="N1218" s="28"/>
      <c r="O1218" s="28"/>
      <c r="P1218" s="28"/>
      <c r="Q1218" s="28"/>
      <c r="R1218" s="28"/>
      <c r="S1218" s="28"/>
      <c r="T1218" s="28"/>
      <c r="U1218" s="28"/>
      <c r="V1218" s="28"/>
      <c r="W1218" s="28"/>
      <c r="X1218" s="28"/>
      <c r="Y1218" s="28"/>
      <c r="Z1218" s="28"/>
      <c r="AA1218" s="28"/>
      <c r="AB1218" s="28"/>
      <c r="AC1218" s="28"/>
      <c r="AD1218" s="28"/>
      <c r="AE1218" s="28"/>
      <c r="AF1218" s="28"/>
      <c r="AG1218" s="28"/>
      <c r="AH1218" s="28"/>
      <c r="AI1218" s="28"/>
      <c r="AJ1218" s="28"/>
      <c r="AK1218" s="28"/>
      <c r="AL1218" s="28"/>
      <c r="AM1218" s="60"/>
      <c r="AN1218" s="60"/>
      <c r="AO1218" s="61"/>
      <c r="AP1218" s="61"/>
      <c r="AQ1218" s="61"/>
      <c r="AR1218" s="61"/>
      <c r="AT1218" s="60"/>
      <c r="AU1218" s="61"/>
      <c r="AV1218" s="61"/>
      <c r="AX1218" s="60"/>
      <c r="AY1218" s="61"/>
      <c r="AZ1218" s="72"/>
      <c r="BB1218" s="61"/>
      <c r="BC1218" s="61"/>
      <c r="BD1218" s="61"/>
      <c r="BE1218" s="61"/>
      <c r="BF1218" s="61"/>
      <c r="BG1218" s="61"/>
      <c r="BI1218" s="60"/>
      <c r="BJ1218" s="61"/>
      <c r="BK1218" s="72"/>
      <c r="BL1218" s="49"/>
      <c r="BS1218" s="9"/>
    </row>
    <row r="1219" spans="1:71">
      <c r="A1219" s="18"/>
      <c r="B1219" s="28"/>
      <c r="C1219" s="28"/>
      <c r="D1219" s="28"/>
      <c r="E1219" s="28"/>
      <c r="F1219" s="28"/>
      <c r="G1219" s="28"/>
      <c r="H1219" s="28"/>
      <c r="I1219" s="28"/>
      <c r="J1219" s="28"/>
      <c r="K1219" s="28"/>
      <c r="L1219" s="28"/>
      <c r="M1219" s="28"/>
      <c r="N1219" s="28"/>
      <c r="O1219" s="28"/>
      <c r="P1219" s="28"/>
      <c r="Q1219" s="28"/>
      <c r="R1219" s="28"/>
      <c r="S1219" s="28"/>
      <c r="T1219" s="28"/>
      <c r="U1219" s="28"/>
      <c r="V1219" s="28"/>
      <c r="W1219" s="28"/>
      <c r="X1219" s="28"/>
      <c r="Y1219" s="28"/>
      <c r="Z1219" s="28"/>
      <c r="AA1219" s="28"/>
      <c r="AB1219" s="28"/>
      <c r="AC1219" s="28"/>
      <c r="AD1219" s="28"/>
      <c r="AE1219" s="28"/>
      <c r="AF1219" s="28"/>
      <c r="AG1219" s="28"/>
      <c r="AH1219" s="28"/>
      <c r="AI1219" s="28"/>
      <c r="AJ1219" s="28"/>
      <c r="AK1219" s="28"/>
      <c r="AL1219" s="28"/>
      <c r="AM1219" s="60"/>
      <c r="AN1219" s="60"/>
      <c r="AO1219" s="61"/>
      <c r="AP1219" s="61"/>
      <c r="AQ1219" s="61"/>
      <c r="AR1219" s="61"/>
      <c r="AT1219" s="60"/>
      <c r="AU1219" s="61"/>
      <c r="AV1219" s="61"/>
      <c r="AX1219" s="60"/>
      <c r="AY1219" s="61"/>
      <c r="AZ1219" s="72"/>
      <c r="BB1219" s="61"/>
      <c r="BC1219" s="61"/>
      <c r="BD1219" s="61"/>
      <c r="BE1219" s="61"/>
      <c r="BF1219" s="61"/>
      <c r="BG1219" s="61"/>
      <c r="BI1219" s="60"/>
      <c r="BJ1219" s="61"/>
      <c r="BK1219" s="72"/>
      <c r="BL1219" s="49"/>
      <c r="BS1219" s="9"/>
    </row>
    <row r="1220" spans="1:71">
      <c r="A1220" s="18"/>
      <c r="B1220" s="28"/>
      <c r="C1220" s="28"/>
      <c r="D1220" s="28"/>
      <c r="E1220" s="28"/>
      <c r="F1220" s="28"/>
      <c r="G1220" s="28"/>
      <c r="H1220" s="28"/>
      <c r="I1220" s="28"/>
      <c r="J1220" s="28"/>
      <c r="K1220" s="28"/>
      <c r="L1220" s="28"/>
      <c r="M1220" s="28"/>
      <c r="N1220" s="28"/>
      <c r="O1220" s="28"/>
      <c r="P1220" s="28"/>
      <c r="Q1220" s="28"/>
      <c r="R1220" s="28"/>
      <c r="S1220" s="28"/>
      <c r="T1220" s="28"/>
      <c r="U1220" s="28"/>
      <c r="V1220" s="28"/>
      <c r="W1220" s="28"/>
      <c r="X1220" s="28"/>
      <c r="Y1220" s="28"/>
      <c r="Z1220" s="28"/>
      <c r="AA1220" s="28"/>
      <c r="AB1220" s="28"/>
      <c r="AC1220" s="28"/>
      <c r="AD1220" s="28"/>
      <c r="AE1220" s="28"/>
      <c r="AF1220" s="28"/>
      <c r="AG1220" s="28"/>
      <c r="AH1220" s="28"/>
      <c r="AI1220" s="28"/>
      <c r="AJ1220" s="28"/>
      <c r="AK1220" s="28"/>
      <c r="AL1220" s="28"/>
      <c r="AM1220" s="60"/>
      <c r="AN1220" s="60"/>
      <c r="AO1220" s="61"/>
      <c r="AP1220" s="61"/>
      <c r="AQ1220" s="61"/>
      <c r="AR1220" s="61"/>
      <c r="AT1220" s="60"/>
      <c r="AU1220" s="61"/>
      <c r="AV1220" s="61"/>
      <c r="AX1220" s="60"/>
      <c r="AY1220" s="61"/>
      <c r="AZ1220" s="72"/>
      <c r="BB1220" s="61"/>
      <c r="BC1220" s="61"/>
      <c r="BD1220" s="61"/>
      <c r="BE1220" s="61"/>
      <c r="BF1220" s="61"/>
      <c r="BG1220" s="61"/>
      <c r="BI1220" s="60"/>
      <c r="BJ1220" s="61"/>
      <c r="BK1220" s="72"/>
      <c r="BL1220" s="49"/>
      <c r="BS1220" s="9"/>
    </row>
    <row r="1221" spans="1:71">
      <c r="A1221" s="18"/>
      <c r="B1221" s="28"/>
      <c r="C1221" s="28"/>
      <c r="D1221" s="28"/>
      <c r="E1221" s="28"/>
      <c r="F1221" s="28"/>
      <c r="G1221" s="28"/>
      <c r="H1221" s="28"/>
      <c r="I1221" s="28"/>
      <c r="J1221" s="28"/>
      <c r="K1221" s="28"/>
      <c r="L1221" s="28"/>
      <c r="M1221" s="28"/>
      <c r="N1221" s="28"/>
      <c r="O1221" s="28"/>
      <c r="P1221" s="28"/>
      <c r="Q1221" s="28"/>
      <c r="R1221" s="28"/>
      <c r="S1221" s="28"/>
      <c r="T1221" s="28"/>
      <c r="U1221" s="28"/>
      <c r="V1221" s="28"/>
      <c r="W1221" s="28"/>
      <c r="X1221" s="28"/>
      <c r="Y1221" s="28"/>
      <c r="Z1221" s="28"/>
      <c r="AA1221" s="28"/>
      <c r="AB1221" s="28"/>
      <c r="AC1221" s="28"/>
      <c r="AD1221" s="28"/>
      <c r="AE1221" s="28"/>
      <c r="AF1221" s="28"/>
      <c r="AG1221" s="28"/>
      <c r="AH1221" s="28"/>
      <c r="AI1221" s="28"/>
      <c r="AJ1221" s="28"/>
      <c r="AK1221" s="28"/>
      <c r="AL1221" s="28"/>
      <c r="AM1221" s="60"/>
      <c r="AN1221" s="60"/>
      <c r="AO1221" s="61"/>
      <c r="AP1221" s="61"/>
      <c r="AQ1221" s="61"/>
      <c r="AR1221" s="61"/>
      <c r="AT1221" s="60"/>
      <c r="AU1221" s="61"/>
      <c r="AV1221" s="61"/>
      <c r="AX1221" s="60"/>
      <c r="AY1221" s="61"/>
      <c r="AZ1221" s="72"/>
      <c r="BB1221" s="61"/>
      <c r="BC1221" s="61"/>
      <c r="BD1221" s="61"/>
      <c r="BE1221" s="61"/>
      <c r="BF1221" s="61"/>
      <c r="BG1221" s="61"/>
      <c r="BI1221" s="60"/>
      <c r="BJ1221" s="61"/>
      <c r="BK1221" s="72"/>
      <c r="BL1221" s="49"/>
      <c r="BS1221" s="9"/>
    </row>
    <row r="1222" spans="1:71">
      <c r="A1222" s="18"/>
      <c r="B1222" s="28"/>
      <c r="C1222" s="28"/>
      <c r="D1222" s="28"/>
      <c r="E1222" s="28"/>
      <c r="F1222" s="28"/>
      <c r="G1222" s="28"/>
      <c r="H1222" s="28"/>
      <c r="I1222" s="28"/>
      <c r="J1222" s="28"/>
      <c r="K1222" s="28"/>
      <c r="L1222" s="28"/>
      <c r="M1222" s="28"/>
      <c r="N1222" s="28"/>
      <c r="O1222" s="28"/>
      <c r="P1222" s="28"/>
      <c r="Q1222" s="28"/>
      <c r="R1222" s="28"/>
      <c r="S1222" s="28"/>
      <c r="T1222" s="28"/>
      <c r="U1222" s="28"/>
      <c r="V1222" s="28"/>
      <c r="W1222" s="28"/>
      <c r="X1222" s="28"/>
      <c r="Y1222" s="28"/>
      <c r="Z1222" s="28"/>
      <c r="AA1222" s="28"/>
      <c r="AB1222" s="28"/>
      <c r="AC1222" s="28"/>
      <c r="AD1222" s="28"/>
      <c r="AE1222" s="28"/>
      <c r="AF1222" s="28"/>
      <c r="AG1222" s="28"/>
      <c r="AH1222" s="28"/>
      <c r="AI1222" s="28"/>
      <c r="AJ1222" s="28"/>
      <c r="AK1222" s="28"/>
      <c r="AL1222" s="28"/>
      <c r="AM1222" s="60"/>
      <c r="AN1222" s="60"/>
      <c r="AO1222" s="61"/>
      <c r="AP1222" s="61"/>
      <c r="AQ1222" s="61"/>
      <c r="AR1222" s="61"/>
      <c r="AT1222" s="60"/>
      <c r="AU1222" s="61"/>
      <c r="AV1222" s="61"/>
      <c r="AX1222" s="60"/>
      <c r="AY1222" s="61"/>
      <c r="AZ1222" s="72"/>
      <c r="BB1222" s="61"/>
      <c r="BC1222" s="61"/>
      <c r="BD1222" s="61"/>
      <c r="BE1222" s="61"/>
      <c r="BF1222" s="61"/>
      <c r="BG1222" s="61"/>
      <c r="BI1222" s="60"/>
      <c r="BJ1222" s="61"/>
      <c r="BK1222" s="72"/>
      <c r="BL1222" s="49"/>
      <c r="BS1222" s="9"/>
    </row>
    <row r="1223" spans="1:71">
      <c r="A1223" s="18"/>
      <c r="B1223" s="28"/>
      <c r="C1223" s="28"/>
      <c r="D1223" s="28"/>
      <c r="E1223" s="28"/>
      <c r="F1223" s="28"/>
      <c r="G1223" s="28"/>
      <c r="H1223" s="28"/>
      <c r="I1223" s="28"/>
      <c r="J1223" s="28"/>
      <c r="K1223" s="28"/>
      <c r="L1223" s="28"/>
      <c r="M1223" s="28"/>
      <c r="N1223" s="28"/>
      <c r="O1223" s="28"/>
      <c r="P1223" s="28"/>
      <c r="Q1223" s="28"/>
      <c r="R1223" s="28"/>
      <c r="S1223" s="28"/>
      <c r="T1223" s="28"/>
      <c r="U1223" s="28"/>
      <c r="V1223" s="28"/>
      <c r="W1223" s="28"/>
      <c r="X1223" s="28"/>
      <c r="Y1223" s="28"/>
      <c r="Z1223" s="28"/>
      <c r="AA1223" s="28"/>
      <c r="AB1223" s="28"/>
      <c r="AC1223" s="28"/>
      <c r="AD1223" s="28"/>
      <c r="AE1223" s="28"/>
      <c r="AF1223" s="28"/>
      <c r="AG1223" s="28"/>
      <c r="AH1223" s="28"/>
      <c r="AI1223" s="28"/>
      <c r="AJ1223" s="28"/>
      <c r="AK1223" s="28"/>
      <c r="AL1223" s="28"/>
      <c r="AM1223" s="60"/>
      <c r="AN1223" s="60"/>
      <c r="AO1223" s="61"/>
      <c r="AP1223" s="61"/>
      <c r="AQ1223" s="61"/>
      <c r="AR1223" s="61"/>
      <c r="AT1223" s="60"/>
      <c r="AU1223" s="61"/>
      <c r="AV1223" s="61"/>
      <c r="AX1223" s="60"/>
      <c r="AY1223" s="61"/>
      <c r="AZ1223" s="72"/>
      <c r="BB1223" s="61"/>
      <c r="BC1223" s="61"/>
      <c r="BD1223" s="61"/>
      <c r="BE1223" s="61"/>
      <c r="BF1223" s="61"/>
      <c r="BG1223" s="61"/>
      <c r="BI1223" s="60"/>
      <c r="BJ1223" s="61"/>
      <c r="BK1223" s="72"/>
      <c r="BL1223" s="49"/>
      <c r="BS1223" s="9"/>
    </row>
    <row r="1224" spans="1:71">
      <c r="A1224" s="18"/>
      <c r="B1224" s="28"/>
      <c r="C1224" s="28"/>
      <c r="D1224" s="28"/>
      <c r="E1224" s="28"/>
      <c r="F1224" s="28"/>
      <c r="G1224" s="28"/>
      <c r="H1224" s="28"/>
      <c r="I1224" s="28"/>
      <c r="J1224" s="28"/>
      <c r="K1224" s="28"/>
      <c r="L1224" s="28"/>
      <c r="M1224" s="28"/>
      <c r="N1224" s="28"/>
      <c r="O1224" s="28"/>
      <c r="P1224" s="28"/>
      <c r="Q1224" s="28"/>
      <c r="R1224" s="28"/>
      <c r="S1224" s="28"/>
      <c r="T1224" s="28"/>
      <c r="U1224" s="28"/>
      <c r="V1224" s="28"/>
      <c r="W1224" s="28"/>
      <c r="X1224" s="28"/>
      <c r="Y1224" s="28"/>
      <c r="Z1224" s="28"/>
      <c r="AA1224" s="28"/>
      <c r="AB1224" s="28"/>
      <c r="AC1224" s="28"/>
      <c r="AD1224" s="28"/>
      <c r="AE1224" s="28"/>
      <c r="AF1224" s="28"/>
      <c r="AG1224" s="28"/>
      <c r="AH1224" s="28"/>
      <c r="AI1224" s="28"/>
      <c r="AJ1224" s="28"/>
      <c r="AK1224" s="28"/>
      <c r="AL1224" s="28"/>
      <c r="AM1224" s="60"/>
      <c r="AN1224" s="60"/>
      <c r="AO1224" s="61"/>
      <c r="AP1224" s="61"/>
      <c r="AQ1224" s="61"/>
      <c r="AR1224" s="61"/>
      <c r="AT1224" s="60"/>
      <c r="AU1224" s="61"/>
      <c r="AV1224" s="61"/>
      <c r="AX1224" s="60"/>
      <c r="AY1224" s="61"/>
      <c r="AZ1224" s="72"/>
      <c r="BB1224" s="61"/>
      <c r="BC1224" s="61"/>
      <c r="BD1224" s="61"/>
      <c r="BE1224" s="61"/>
      <c r="BF1224" s="61"/>
      <c r="BG1224" s="61"/>
      <c r="BI1224" s="60"/>
      <c r="BJ1224" s="61"/>
      <c r="BK1224" s="72"/>
      <c r="BL1224" s="49"/>
      <c r="BS1224" s="9"/>
    </row>
    <row r="1225" spans="1:71">
      <c r="A1225" s="18"/>
      <c r="B1225" s="28"/>
      <c r="C1225" s="28"/>
      <c r="D1225" s="28"/>
      <c r="E1225" s="28"/>
      <c r="F1225" s="28"/>
      <c r="G1225" s="28"/>
      <c r="H1225" s="28"/>
      <c r="I1225" s="28"/>
      <c r="J1225" s="28"/>
      <c r="K1225" s="28"/>
      <c r="L1225" s="28"/>
      <c r="M1225" s="28"/>
      <c r="N1225" s="28"/>
      <c r="O1225" s="28"/>
      <c r="P1225" s="28"/>
      <c r="Q1225" s="28"/>
      <c r="R1225" s="28"/>
      <c r="S1225" s="28"/>
      <c r="T1225" s="28"/>
      <c r="U1225" s="28"/>
      <c r="V1225" s="28"/>
      <c r="W1225" s="28"/>
      <c r="X1225" s="28"/>
      <c r="Y1225" s="28"/>
      <c r="Z1225" s="28"/>
      <c r="AA1225" s="28"/>
      <c r="AB1225" s="28"/>
      <c r="AC1225" s="28"/>
      <c r="AD1225" s="28"/>
      <c r="AE1225" s="28"/>
      <c r="AF1225" s="28"/>
      <c r="AG1225" s="28"/>
      <c r="AH1225" s="28"/>
      <c r="AI1225" s="28"/>
      <c r="AJ1225" s="28"/>
      <c r="AK1225" s="28"/>
      <c r="AL1225" s="28"/>
      <c r="AM1225" s="60"/>
      <c r="AN1225" s="60"/>
      <c r="AO1225" s="61"/>
      <c r="AP1225" s="61"/>
      <c r="AQ1225" s="61"/>
      <c r="AR1225" s="61"/>
      <c r="AT1225" s="60"/>
      <c r="AU1225" s="61"/>
      <c r="AV1225" s="61"/>
      <c r="AX1225" s="60"/>
      <c r="AY1225" s="61"/>
      <c r="AZ1225" s="72"/>
      <c r="BB1225" s="61"/>
      <c r="BC1225" s="61"/>
      <c r="BD1225" s="61"/>
      <c r="BE1225" s="61"/>
      <c r="BF1225" s="61"/>
      <c r="BG1225" s="61"/>
      <c r="BI1225" s="60"/>
      <c r="BJ1225" s="61"/>
      <c r="BK1225" s="72"/>
      <c r="BL1225" s="49"/>
      <c r="BS1225" s="9"/>
    </row>
    <row r="1226" spans="1:71">
      <c r="A1226" s="18"/>
      <c r="B1226" s="28"/>
      <c r="C1226" s="28"/>
      <c r="D1226" s="28"/>
      <c r="E1226" s="28"/>
      <c r="F1226" s="28"/>
      <c r="G1226" s="28"/>
      <c r="H1226" s="28"/>
      <c r="I1226" s="28"/>
      <c r="J1226" s="28"/>
      <c r="K1226" s="28"/>
      <c r="L1226" s="28"/>
      <c r="M1226" s="28"/>
      <c r="N1226" s="28"/>
      <c r="O1226" s="28"/>
      <c r="P1226" s="28"/>
      <c r="Q1226" s="28"/>
      <c r="R1226" s="28"/>
      <c r="S1226" s="28"/>
      <c r="T1226" s="28"/>
      <c r="U1226" s="28"/>
      <c r="V1226" s="28"/>
      <c r="W1226" s="28"/>
      <c r="X1226" s="28"/>
      <c r="Y1226" s="28"/>
      <c r="Z1226" s="28"/>
      <c r="AA1226" s="28"/>
      <c r="AB1226" s="28"/>
      <c r="AC1226" s="28"/>
      <c r="AD1226" s="28"/>
      <c r="AE1226" s="28"/>
      <c r="AF1226" s="28"/>
      <c r="AG1226" s="28"/>
      <c r="AH1226" s="28"/>
      <c r="AI1226" s="28"/>
      <c r="AJ1226" s="28"/>
      <c r="AK1226" s="28"/>
      <c r="AL1226" s="28"/>
      <c r="AM1226" s="60"/>
      <c r="AN1226" s="60"/>
      <c r="AO1226" s="61"/>
      <c r="AP1226" s="61"/>
      <c r="AQ1226" s="61"/>
      <c r="AR1226" s="61"/>
      <c r="AT1226" s="60"/>
      <c r="AU1226" s="61"/>
      <c r="AV1226" s="61"/>
      <c r="AX1226" s="60"/>
      <c r="AY1226" s="61"/>
      <c r="AZ1226" s="72"/>
      <c r="BB1226" s="61"/>
      <c r="BC1226" s="61"/>
      <c r="BD1226" s="61"/>
      <c r="BE1226" s="61"/>
      <c r="BF1226" s="61"/>
      <c r="BG1226" s="61"/>
      <c r="BI1226" s="60"/>
      <c r="BJ1226" s="61"/>
      <c r="BK1226" s="72"/>
      <c r="BL1226" s="49"/>
      <c r="BS1226" s="9"/>
    </row>
    <row r="1227" spans="1:71">
      <c r="A1227" s="18"/>
      <c r="B1227" s="28"/>
      <c r="C1227" s="28"/>
      <c r="D1227" s="28"/>
      <c r="E1227" s="28"/>
      <c r="F1227" s="28"/>
      <c r="G1227" s="28"/>
      <c r="H1227" s="28"/>
      <c r="I1227" s="28"/>
      <c r="J1227" s="28"/>
      <c r="K1227" s="28"/>
      <c r="L1227" s="28"/>
      <c r="M1227" s="28"/>
      <c r="N1227" s="28"/>
      <c r="O1227" s="28"/>
      <c r="P1227" s="28"/>
      <c r="Q1227" s="28"/>
      <c r="R1227" s="28"/>
      <c r="S1227" s="28"/>
      <c r="T1227" s="28"/>
      <c r="U1227" s="28"/>
      <c r="V1227" s="28"/>
      <c r="W1227" s="28"/>
      <c r="X1227" s="28"/>
      <c r="Y1227" s="28"/>
      <c r="Z1227" s="28"/>
      <c r="AA1227" s="28"/>
      <c r="AB1227" s="28"/>
      <c r="AC1227" s="28"/>
      <c r="AD1227" s="28"/>
      <c r="AE1227" s="28"/>
      <c r="AF1227" s="28"/>
      <c r="AG1227" s="28"/>
      <c r="AH1227" s="28"/>
      <c r="AI1227" s="28"/>
      <c r="AJ1227" s="28"/>
      <c r="AK1227" s="28"/>
      <c r="AL1227" s="28"/>
      <c r="AM1227" s="60"/>
      <c r="AN1227" s="60"/>
      <c r="AO1227" s="61"/>
      <c r="AP1227" s="61"/>
      <c r="AQ1227" s="61"/>
      <c r="AR1227" s="61"/>
      <c r="AT1227" s="60"/>
      <c r="AU1227" s="61"/>
      <c r="AV1227" s="61"/>
      <c r="AX1227" s="60"/>
      <c r="AY1227" s="61"/>
      <c r="AZ1227" s="72"/>
      <c r="BB1227" s="61"/>
      <c r="BC1227" s="61"/>
      <c r="BD1227" s="61"/>
      <c r="BE1227" s="61"/>
      <c r="BF1227" s="61"/>
      <c r="BG1227" s="61"/>
      <c r="BI1227" s="60"/>
      <c r="BJ1227" s="61"/>
      <c r="BK1227" s="72"/>
      <c r="BL1227" s="49"/>
      <c r="BS1227" s="9"/>
    </row>
    <row r="1228" spans="1:71">
      <c r="A1228" s="18"/>
      <c r="B1228" s="28"/>
      <c r="C1228" s="28"/>
      <c r="D1228" s="28"/>
      <c r="E1228" s="28"/>
      <c r="F1228" s="28"/>
      <c r="G1228" s="28"/>
      <c r="H1228" s="28"/>
      <c r="I1228" s="28"/>
      <c r="J1228" s="28"/>
      <c r="K1228" s="28"/>
      <c r="L1228" s="28"/>
      <c r="M1228" s="28"/>
      <c r="N1228" s="28"/>
      <c r="O1228" s="28"/>
      <c r="P1228" s="28"/>
      <c r="Q1228" s="28"/>
      <c r="R1228" s="28"/>
      <c r="S1228" s="28"/>
      <c r="T1228" s="28"/>
      <c r="U1228" s="28"/>
      <c r="V1228" s="28"/>
      <c r="W1228" s="28"/>
      <c r="X1228" s="28"/>
      <c r="Y1228" s="28"/>
      <c r="Z1228" s="28"/>
      <c r="AA1228" s="28"/>
      <c r="AB1228" s="28"/>
      <c r="AC1228" s="28"/>
      <c r="AD1228" s="28"/>
      <c r="AE1228" s="28"/>
      <c r="AF1228" s="28"/>
      <c r="AG1228" s="28"/>
      <c r="AH1228" s="28"/>
      <c r="AI1228" s="28"/>
      <c r="AJ1228" s="28"/>
      <c r="AK1228" s="28"/>
      <c r="AL1228" s="28"/>
      <c r="AM1228" s="60"/>
      <c r="AN1228" s="60"/>
      <c r="AO1228" s="61"/>
      <c r="AP1228" s="61"/>
      <c r="AQ1228" s="61"/>
      <c r="AR1228" s="61"/>
      <c r="AT1228" s="60"/>
      <c r="AU1228" s="61"/>
      <c r="AV1228" s="61"/>
      <c r="AX1228" s="60"/>
      <c r="AY1228" s="61"/>
      <c r="AZ1228" s="72"/>
      <c r="BB1228" s="61"/>
      <c r="BC1228" s="61"/>
      <c r="BD1228" s="61"/>
      <c r="BE1228" s="61"/>
      <c r="BF1228" s="61"/>
      <c r="BG1228" s="61"/>
      <c r="BI1228" s="60"/>
      <c r="BJ1228" s="61"/>
      <c r="BK1228" s="72"/>
      <c r="BL1228" s="49"/>
      <c r="BS1228" s="9"/>
    </row>
    <row r="1229" spans="1:71">
      <c r="A1229" s="18"/>
      <c r="B1229" s="28"/>
      <c r="C1229" s="28"/>
      <c r="D1229" s="28"/>
      <c r="E1229" s="28"/>
      <c r="F1229" s="28"/>
      <c r="G1229" s="28"/>
      <c r="H1229" s="28"/>
      <c r="I1229" s="28"/>
      <c r="J1229" s="28"/>
      <c r="K1229" s="28"/>
      <c r="L1229" s="28"/>
      <c r="M1229" s="28"/>
      <c r="N1229" s="28"/>
      <c r="O1229" s="28"/>
      <c r="P1229" s="28"/>
      <c r="Q1229" s="28"/>
      <c r="R1229" s="28"/>
      <c r="S1229" s="28"/>
      <c r="T1229" s="28"/>
      <c r="U1229" s="28"/>
      <c r="V1229" s="28"/>
      <c r="W1229" s="28"/>
      <c r="X1229" s="28"/>
      <c r="Y1229" s="28"/>
      <c r="Z1229" s="28"/>
      <c r="AA1229" s="28"/>
      <c r="AB1229" s="28"/>
      <c r="AC1229" s="28"/>
      <c r="AD1229" s="28"/>
      <c r="AE1229" s="28"/>
      <c r="AF1229" s="28"/>
      <c r="AG1229" s="28"/>
      <c r="AH1229" s="28"/>
      <c r="AI1229" s="28"/>
      <c r="AJ1229" s="28"/>
      <c r="AK1229" s="28"/>
      <c r="AL1229" s="28"/>
      <c r="AM1229" s="60"/>
      <c r="AN1229" s="60"/>
      <c r="AO1229" s="61"/>
      <c r="AP1229" s="61"/>
      <c r="AQ1229" s="61"/>
      <c r="AR1229" s="61"/>
      <c r="AT1229" s="60"/>
      <c r="AU1229" s="61"/>
      <c r="AV1229" s="61"/>
      <c r="AX1229" s="60"/>
      <c r="AY1229" s="61"/>
      <c r="AZ1229" s="72"/>
      <c r="BB1229" s="61"/>
      <c r="BC1229" s="61"/>
      <c r="BD1229" s="61"/>
      <c r="BE1229" s="61"/>
      <c r="BF1229" s="61"/>
      <c r="BG1229" s="61"/>
      <c r="BI1229" s="60"/>
      <c r="BJ1229" s="61"/>
      <c r="BK1229" s="72"/>
      <c r="BL1229" s="49"/>
      <c r="BS1229" s="9"/>
    </row>
    <row r="1230" spans="1:71">
      <c r="A1230" s="18"/>
      <c r="B1230" s="28"/>
      <c r="C1230" s="28"/>
      <c r="D1230" s="28"/>
      <c r="E1230" s="28"/>
      <c r="F1230" s="28"/>
      <c r="G1230" s="28"/>
      <c r="H1230" s="28"/>
      <c r="I1230" s="28"/>
      <c r="J1230" s="28"/>
      <c r="K1230" s="28"/>
      <c r="L1230" s="28"/>
      <c r="M1230" s="28"/>
      <c r="N1230" s="28"/>
      <c r="O1230" s="28"/>
      <c r="P1230" s="28"/>
      <c r="Q1230" s="28"/>
      <c r="R1230" s="28"/>
      <c r="S1230" s="28"/>
      <c r="T1230" s="28"/>
      <c r="U1230" s="28"/>
      <c r="V1230" s="28"/>
      <c r="W1230" s="28"/>
      <c r="X1230" s="28"/>
      <c r="Y1230" s="28"/>
      <c r="Z1230" s="28"/>
      <c r="AA1230" s="28"/>
      <c r="AB1230" s="28"/>
      <c r="AC1230" s="28"/>
      <c r="AD1230" s="28"/>
      <c r="AE1230" s="28"/>
      <c r="AF1230" s="28"/>
      <c r="AG1230" s="28"/>
      <c r="AH1230" s="28"/>
      <c r="AI1230" s="28"/>
      <c r="AJ1230" s="28"/>
      <c r="AK1230" s="28"/>
      <c r="AL1230" s="28"/>
      <c r="AM1230" s="60"/>
      <c r="AN1230" s="60"/>
      <c r="AO1230" s="61"/>
      <c r="AP1230" s="61"/>
      <c r="AQ1230" s="61"/>
      <c r="AR1230" s="61"/>
      <c r="AT1230" s="60"/>
      <c r="AU1230" s="61"/>
      <c r="AV1230" s="61"/>
      <c r="AX1230" s="60"/>
      <c r="AY1230" s="61"/>
      <c r="AZ1230" s="72"/>
      <c r="BB1230" s="61"/>
      <c r="BC1230" s="61"/>
      <c r="BD1230" s="61"/>
      <c r="BE1230" s="61"/>
      <c r="BF1230" s="61"/>
      <c r="BG1230" s="61"/>
      <c r="BI1230" s="60"/>
      <c r="BJ1230" s="61"/>
      <c r="BK1230" s="72"/>
      <c r="BL1230" s="49"/>
      <c r="BS1230" s="9"/>
    </row>
    <row r="1231" spans="1:71">
      <c r="A1231" s="18"/>
      <c r="B1231" s="28"/>
      <c r="C1231" s="28"/>
      <c r="D1231" s="28"/>
      <c r="E1231" s="28"/>
      <c r="F1231" s="28"/>
      <c r="G1231" s="28"/>
      <c r="H1231" s="28"/>
      <c r="I1231" s="28"/>
      <c r="J1231" s="28"/>
      <c r="K1231" s="28"/>
      <c r="L1231" s="28"/>
      <c r="M1231" s="28"/>
      <c r="N1231" s="28"/>
      <c r="O1231" s="28"/>
      <c r="P1231" s="28"/>
      <c r="Q1231" s="28"/>
      <c r="R1231" s="28"/>
      <c r="S1231" s="28"/>
      <c r="T1231" s="28"/>
      <c r="U1231" s="28"/>
      <c r="V1231" s="28"/>
      <c r="W1231" s="28"/>
      <c r="X1231" s="28"/>
      <c r="Y1231" s="28"/>
      <c r="Z1231" s="28"/>
      <c r="AA1231" s="28"/>
      <c r="AB1231" s="28"/>
      <c r="AC1231" s="28"/>
      <c r="AD1231" s="28"/>
      <c r="AE1231" s="28"/>
      <c r="AF1231" s="28"/>
      <c r="AG1231" s="28"/>
      <c r="AH1231" s="28"/>
      <c r="AI1231" s="28"/>
      <c r="AJ1231" s="28"/>
      <c r="AK1231" s="28"/>
      <c r="AL1231" s="28"/>
      <c r="AM1231" s="60"/>
      <c r="AN1231" s="60"/>
      <c r="AO1231" s="61"/>
      <c r="AP1231" s="61"/>
      <c r="AQ1231" s="61"/>
      <c r="AR1231" s="61"/>
      <c r="AT1231" s="60"/>
      <c r="AU1231" s="61"/>
      <c r="AV1231" s="61"/>
      <c r="AX1231" s="60"/>
      <c r="AY1231" s="61"/>
      <c r="AZ1231" s="72"/>
      <c r="BB1231" s="61"/>
      <c r="BC1231" s="61"/>
      <c r="BD1231" s="61"/>
      <c r="BE1231" s="61"/>
      <c r="BF1231" s="61"/>
      <c r="BG1231" s="61"/>
      <c r="BI1231" s="60"/>
      <c r="BJ1231" s="61"/>
      <c r="BK1231" s="72"/>
      <c r="BL1231" s="49"/>
      <c r="BS1231" s="9"/>
    </row>
    <row r="1232" spans="1:71">
      <c r="A1232" s="18"/>
      <c r="B1232" s="28"/>
      <c r="C1232" s="28"/>
      <c r="D1232" s="28"/>
      <c r="E1232" s="28"/>
      <c r="F1232" s="28"/>
      <c r="G1232" s="28"/>
      <c r="H1232" s="28"/>
      <c r="I1232" s="28"/>
      <c r="J1232" s="28"/>
      <c r="K1232" s="28"/>
      <c r="L1232" s="28"/>
      <c r="M1232" s="28"/>
      <c r="N1232" s="28"/>
      <c r="O1232" s="28"/>
      <c r="P1232" s="28"/>
      <c r="Q1232" s="28"/>
      <c r="R1232" s="28"/>
      <c r="S1232" s="28"/>
      <c r="T1232" s="28"/>
      <c r="U1232" s="28"/>
      <c r="V1232" s="28"/>
      <c r="W1232" s="28"/>
      <c r="X1232" s="28"/>
      <c r="Y1232" s="28"/>
      <c r="Z1232" s="28"/>
      <c r="AA1232" s="28"/>
      <c r="AB1232" s="28"/>
      <c r="AC1232" s="28"/>
      <c r="AD1232" s="28"/>
      <c r="AE1232" s="28"/>
      <c r="AF1232" s="28"/>
      <c r="AG1232" s="28"/>
      <c r="AH1232" s="28"/>
      <c r="AI1232" s="28"/>
      <c r="AJ1232" s="28"/>
      <c r="AK1232" s="28"/>
      <c r="AL1232" s="28"/>
      <c r="AM1232" s="60"/>
      <c r="AN1232" s="60"/>
      <c r="AO1232" s="61"/>
      <c r="AP1232" s="61"/>
      <c r="AQ1232" s="61"/>
      <c r="AR1232" s="61"/>
      <c r="AT1232" s="60"/>
      <c r="AU1232" s="61"/>
      <c r="AV1232" s="61"/>
      <c r="AX1232" s="60"/>
      <c r="AY1232" s="61"/>
      <c r="AZ1232" s="72"/>
      <c r="BB1232" s="61"/>
      <c r="BC1232" s="61"/>
      <c r="BD1232" s="61"/>
      <c r="BE1232" s="61"/>
      <c r="BF1232" s="61"/>
      <c r="BG1232" s="61"/>
      <c r="BI1232" s="60"/>
      <c r="BJ1232" s="61"/>
      <c r="BK1232" s="72"/>
      <c r="BL1232" s="49"/>
      <c r="BS1232" s="9"/>
    </row>
    <row r="1233" spans="1:71">
      <c r="A1233" s="18"/>
      <c r="B1233" s="28"/>
      <c r="C1233" s="28"/>
      <c r="D1233" s="28"/>
      <c r="E1233" s="28"/>
      <c r="F1233" s="28"/>
      <c r="G1233" s="28"/>
      <c r="H1233" s="28"/>
      <c r="I1233" s="28"/>
      <c r="J1233" s="28"/>
      <c r="K1233" s="28"/>
      <c r="L1233" s="28"/>
      <c r="M1233" s="28"/>
      <c r="N1233" s="28"/>
      <c r="O1233" s="28"/>
      <c r="P1233" s="28"/>
      <c r="Q1233" s="28"/>
      <c r="R1233" s="28"/>
      <c r="S1233" s="28"/>
      <c r="T1233" s="28"/>
      <c r="U1233" s="28"/>
      <c r="V1233" s="28"/>
      <c r="W1233" s="28"/>
      <c r="X1233" s="28"/>
      <c r="Y1233" s="28"/>
      <c r="Z1233" s="28"/>
      <c r="AA1233" s="28"/>
      <c r="AB1233" s="28"/>
      <c r="AC1233" s="28"/>
      <c r="AD1233" s="28"/>
      <c r="AE1233" s="28"/>
      <c r="AF1233" s="28"/>
      <c r="AG1233" s="28"/>
      <c r="AH1233" s="28"/>
      <c r="AI1233" s="28"/>
      <c r="AJ1233" s="28"/>
      <c r="AK1233" s="28"/>
      <c r="AL1233" s="28"/>
      <c r="AM1233" s="60"/>
      <c r="AN1233" s="60"/>
      <c r="AO1233" s="61"/>
      <c r="AP1233" s="61"/>
      <c r="AQ1233" s="61"/>
      <c r="AR1233" s="61"/>
      <c r="AT1233" s="60"/>
      <c r="AU1233" s="61"/>
      <c r="AV1233" s="61"/>
      <c r="AX1233" s="60"/>
      <c r="AY1233" s="61"/>
      <c r="AZ1233" s="72"/>
      <c r="BB1233" s="61"/>
      <c r="BC1233" s="61"/>
      <c r="BD1233" s="61"/>
      <c r="BE1233" s="61"/>
      <c r="BF1233" s="61"/>
      <c r="BG1233" s="61"/>
      <c r="BI1233" s="60"/>
      <c r="BJ1233" s="61"/>
      <c r="BK1233" s="72"/>
      <c r="BL1233" s="49"/>
      <c r="BS1233" s="9"/>
    </row>
    <row r="1234" spans="1:71">
      <c r="A1234" s="18"/>
      <c r="B1234" s="28"/>
      <c r="C1234" s="28"/>
      <c r="D1234" s="28"/>
      <c r="E1234" s="28"/>
      <c r="F1234" s="28"/>
      <c r="G1234" s="28"/>
      <c r="H1234" s="28"/>
      <c r="I1234" s="28"/>
      <c r="J1234" s="28"/>
      <c r="K1234" s="28"/>
      <c r="L1234" s="28"/>
      <c r="M1234" s="28"/>
      <c r="N1234" s="28"/>
      <c r="O1234" s="28"/>
      <c r="P1234" s="28"/>
      <c r="Q1234" s="28"/>
      <c r="R1234" s="28"/>
      <c r="S1234" s="28"/>
      <c r="T1234" s="28"/>
      <c r="U1234" s="28"/>
      <c r="V1234" s="28"/>
      <c r="W1234" s="28"/>
      <c r="X1234" s="28"/>
      <c r="Y1234" s="28"/>
      <c r="Z1234" s="28"/>
      <c r="AA1234" s="28"/>
      <c r="AB1234" s="28"/>
      <c r="AC1234" s="28"/>
      <c r="AD1234" s="28"/>
      <c r="AE1234" s="28"/>
      <c r="AF1234" s="28"/>
      <c r="AG1234" s="28"/>
      <c r="AH1234" s="28"/>
      <c r="AI1234" s="28"/>
      <c r="AJ1234" s="28"/>
      <c r="AK1234" s="28"/>
      <c r="AL1234" s="28"/>
      <c r="AM1234" s="60"/>
      <c r="AN1234" s="60"/>
      <c r="AO1234" s="61"/>
      <c r="AP1234" s="61"/>
      <c r="AQ1234" s="61"/>
      <c r="AR1234" s="61"/>
      <c r="AT1234" s="60"/>
      <c r="AU1234" s="61"/>
      <c r="AV1234" s="61"/>
      <c r="AX1234" s="60"/>
      <c r="AY1234" s="61"/>
      <c r="AZ1234" s="72"/>
      <c r="BB1234" s="61"/>
      <c r="BC1234" s="61"/>
      <c r="BD1234" s="61"/>
      <c r="BE1234" s="61"/>
      <c r="BF1234" s="61"/>
      <c r="BG1234" s="61"/>
      <c r="BI1234" s="60"/>
      <c r="BJ1234" s="61"/>
      <c r="BK1234" s="72"/>
      <c r="BL1234" s="49"/>
      <c r="BS1234" s="9"/>
    </row>
    <row r="1235" spans="1:71">
      <c r="A1235" s="18"/>
      <c r="B1235" s="28"/>
      <c r="C1235" s="28"/>
      <c r="D1235" s="28"/>
      <c r="E1235" s="28"/>
      <c r="F1235" s="28"/>
      <c r="G1235" s="28"/>
      <c r="H1235" s="28"/>
      <c r="I1235" s="28"/>
      <c r="J1235" s="28"/>
      <c r="K1235" s="28"/>
      <c r="L1235" s="28"/>
      <c r="M1235" s="28"/>
      <c r="N1235" s="28"/>
      <c r="O1235" s="28"/>
      <c r="P1235" s="28"/>
      <c r="Q1235" s="28"/>
      <c r="R1235" s="28"/>
      <c r="S1235" s="28"/>
      <c r="T1235" s="28"/>
      <c r="U1235" s="28"/>
      <c r="V1235" s="28"/>
      <c r="W1235" s="28"/>
      <c r="X1235" s="28"/>
      <c r="Y1235" s="28"/>
      <c r="Z1235" s="28"/>
      <c r="AA1235" s="28"/>
      <c r="AB1235" s="28"/>
      <c r="AC1235" s="28"/>
      <c r="AD1235" s="28"/>
      <c r="AE1235" s="28"/>
      <c r="AF1235" s="28"/>
      <c r="AG1235" s="28"/>
      <c r="AH1235" s="28"/>
      <c r="AI1235" s="28"/>
      <c r="AJ1235" s="28"/>
      <c r="AK1235" s="28"/>
      <c r="AL1235" s="28"/>
      <c r="AM1235" s="60"/>
      <c r="AN1235" s="60"/>
      <c r="AO1235" s="61"/>
      <c r="AP1235" s="61"/>
      <c r="AQ1235" s="61"/>
      <c r="AR1235" s="61"/>
      <c r="AT1235" s="60"/>
      <c r="AU1235" s="61"/>
      <c r="AV1235" s="61"/>
      <c r="AX1235" s="60"/>
      <c r="AY1235" s="61"/>
      <c r="AZ1235" s="72"/>
      <c r="BB1235" s="61"/>
      <c r="BC1235" s="61"/>
      <c r="BD1235" s="61"/>
      <c r="BE1235" s="61"/>
      <c r="BF1235" s="61"/>
      <c r="BG1235" s="61"/>
      <c r="BI1235" s="60"/>
      <c r="BJ1235" s="61"/>
      <c r="BK1235" s="72"/>
      <c r="BL1235" s="49"/>
      <c r="BS1235" s="9"/>
    </row>
    <row r="1236" spans="1:71">
      <c r="A1236" s="18"/>
      <c r="B1236" s="28"/>
      <c r="C1236" s="28"/>
      <c r="D1236" s="28"/>
      <c r="E1236" s="28"/>
      <c r="F1236" s="28"/>
      <c r="G1236" s="28"/>
      <c r="H1236" s="28"/>
      <c r="I1236" s="28"/>
      <c r="J1236" s="28"/>
      <c r="K1236" s="28"/>
      <c r="L1236" s="28"/>
      <c r="M1236" s="28"/>
      <c r="N1236" s="28"/>
      <c r="O1236" s="28"/>
      <c r="P1236" s="28"/>
      <c r="Q1236" s="28"/>
      <c r="R1236" s="28"/>
      <c r="S1236" s="28"/>
      <c r="T1236" s="28"/>
      <c r="U1236" s="28"/>
      <c r="V1236" s="28"/>
      <c r="W1236" s="28"/>
      <c r="X1236" s="28"/>
      <c r="Y1236" s="28"/>
      <c r="Z1236" s="28"/>
      <c r="AA1236" s="28"/>
      <c r="AB1236" s="28"/>
      <c r="AC1236" s="28"/>
      <c r="AD1236" s="28"/>
      <c r="AE1236" s="28"/>
      <c r="AF1236" s="28"/>
      <c r="AG1236" s="28"/>
      <c r="AH1236" s="28"/>
      <c r="AI1236" s="28"/>
      <c r="AJ1236" s="28"/>
      <c r="AK1236" s="28"/>
      <c r="AL1236" s="28"/>
      <c r="AM1236" s="60"/>
      <c r="AN1236" s="60"/>
      <c r="AO1236" s="61"/>
      <c r="AP1236" s="61"/>
      <c r="AQ1236" s="61"/>
      <c r="AR1236" s="61"/>
      <c r="AT1236" s="60"/>
      <c r="AU1236" s="61"/>
      <c r="AV1236" s="61"/>
      <c r="AX1236" s="60"/>
      <c r="AY1236" s="61"/>
      <c r="AZ1236" s="72"/>
      <c r="BB1236" s="61"/>
      <c r="BC1236" s="61"/>
      <c r="BD1236" s="61"/>
      <c r="BE1236" s="61"/>
      <c r="BF1236" s="61"/>
      <c r="BG1236" s="61"/>
      <c r="BI1236" s="60"/>
      <c r="BJ1236" s="61"/>
      <c r="BK1236" s="72"/>
      <c r="BL1236" s="49"/>
      <c r="BS1236" s="9"/>
    </row>
    <row r="1237" spans="1:71">
      <c r="A1237" s="18"/>
      <c r="B1237" s="28"/>
      <c r="C1237" s="28"/>
      <c r="D1237" s="28"/>
      <c r="E1237" s="28"/>
      <c r="F1237" s="28"/>
      <c r="G1237" s="28"/>
      <c r="H1237" s="28"/>
      <c r="I1237" s="28"/>
      <c r="J1237" s="28"/>
      <c r="K1237" s="28"/>
      <c r="L1237" s="28"/>
      <c r="M1237" s="28"/>
      <c r="N1237" s="28"/>
      <c r="O1237" s="28"/>
      <c r="P1237" s="28"/>
      <c r="Q1237" s="28"/>
      <c r="R1237" s="28"/>
      <c r="S1237" s="28"/>
      <c r="T1237" s="28"/>
      <c r="U1237" s="28"/>
      <c r="V1237" s="28"/>
      <c r="W1237" s="28"/>
      <c r="X1237" s="28"/>
      <c r="Y1237" s="28"/>
      <c r="Z1237" s="28"/>
      <c r="AA1237" s="28"/>
      <c r="AB1237" s="28"/>
      <c r="AC1237" s="28"/>
      <c r="AD1237" s="28"/>
      <c r="AE1237" s="28"/>
      <c r="AF1237" s="28"/>
      <c r="AG1237" s="28"/>
      <c r="AH1237" s="28"/>
      <c r="AI1237" s="28"/>
      <c r="AJ1237" s="28"/>
      <c r="AK1237" s="28"/>
      <c r="AL1237" s="28"/>
      <c r="AM1237" s="60"/>
      <c r="AN1237" s="60"/>
      <c r="AO1237" s="61"/>
      <c r="AP1237" s="61"/>
      <c r="AQ1237" s="61"/>
      <c r="AR1237" s="61"/>
      <c r="AT1237" s="60"/>
      <c r="AU1237" s="61"/>
      <c r="AV1237" s="61"/>
      <c r="AX1237" s="60"/>
      <c r="AY1237" s="61"/>
      <c r="AZ1237" s="72"/>
      <c r="BB1237" s="61"/>
      <c r="BC1237" s="61"/>
      <c r="BD1237" s="61"/>
      <c r="BE1237" s="61"/>
      <c r="BF1237" s="61"/>
      <c r="BG1237" s="61"/>
      <c r="BI1237" s="60"/>
      <c r="BJ1237" s="61"/>
      <c r="BK1237" s="72"/>
      <c r="BL1237" s="49"/>
      <c r="BS1237" s="9"/>
    </row>
    <row r="1238" spans="1:71">
      <c r="A1238" s="18"/>
      <c r="B1238" s="28"/>
      <c r="C1238" s="28"/>
      <c r="D1238" s="28"/>
      <c r="E1238" s="28"/>
      <c r="F1238" s="28"/>
      <c r="G1238" s="28"/>
      <c r="H1238" s="28"/>
      <c r="I1238" s="28"/>
      <c r="J1238" s="28"/>
      <c r="K1238" s="28"/>
      <c r="L1238" s="28"/>
      <c r="M1238" s="28"/>
      <c r="N1238" s="28"/>
      <c r="O1238" s="28"/>
      <c r="P1238" s="28"/>
      <c r="Q1238" s="28"/>
      <c r="R1238" s="28"/>
      <c r="S1238" s="28"/>
      <c r="T1238" s="28"/>
      <c r="U1238" s="28"/>
      <c r="V1238" s="28"/>
      <c r="W1238" s="28"/>
      <c r="X1238" s="28"/>
      <c r="Y1238" s="28"/>
      <c r="Z1238" s="28"/>
      <c r="AA1238" s="28"/>
      <c r="AB1238" s="28"/>
      <c r="AC1238" s="28"/>
      <c r="AD1238" s="28"/>
      <c r="AE1238" s="28"/>
      <c r="AF1238" s="28"/>
      <c r="AG1238" s="28"/>
      <c r="AH1238" s="28"/>
      <c r="AI1238" s="28"/>
      <c r="AJ1238" s="28"/>
      <c r="AK1238" s="28"/>
      <c r="AL1238" s="28"/>
      <c r="AM1238" s="60"/>
      <c r="AN1238" s="60"/>
      <c r="AO1238" s="61"/>
      <c r="AP1238" s="61"/>
      <c r="AQ1238" s="61"/>
      <c r="AR1238" s="61"/>
      <c r="AT1238" s="60"/>
      <c r="AU1238" s="61"/>
      <c r="AV1238" s="61"/>
      <c r="AX1238" s="60"/>
      <c r="AY1238" s="61"/>
      <c r="AZ1238" s="72"/>
      <c r="BB1238" s="61"/>
      <c r="BC1238" s="61"/>
      <c r="BD1238" s="61"/>
      <c r="BE1238" s="61"/>
      <c r="BF1238" s="61"/>
      <c r="BG1238" s="61"/>
      <c r="BI1238" s="60"/>
      <c r="BJ1238" s="61"/>
      <c r="BK1238" s="72"/>
      <c r="BL1238" s="49"/>
      <c r="BS1238" s="9"/>
    </row>
    <row r="1239" spans="1:71">
      <c r="A1239" s="18"/>
      <c r="B1239" s="28"/>
      <c r="C1239" s="28"/>
      <c r="D1239" s="28"/>
      <c r="E1239" s="28"/>
      <c r="F1239" s="28"/>
      <c r="G1239" s="28"/>
      <c r="H1239" s="28"/>
      <c r="I1239" s="28"/>
      <c r="J1239" s="28"/>
      <c r="K1239" s="28"/>
      <c r="L1239" s="28"/>
      <c r="M1239" s="28"/>
      <c r="N1239" s="28"/>
      <c r="O1239" s="28"/>
      <c r="P1239" s="28"/>
      <c r="Q1239" s="28"/>
      <c r="R1239" s="28"/>
      <c r="S1239" s="28"/>
      <c r="T1239" s="28"/>
      <c r="U1239" s="28"/>
      <c r="V1239" s="28"/>
      <c r="W1239" s="28"/>
      <c r="X1239" s="28"/>
      <c r="Y1239" s="28"/>
      <c r="Z1239" s="28"/>
      <c r="AA1239" s="28"/>
      <c r="AB1239" s="28"/>
      <c r="AC1239" s="28"/>
      <c r="AD1239" s="28"/>
      <c r="AE1239" s="28"/>
      <c r="AF1239" s="28"/>
      <c r="AG1239" s="28"/>
      <c r="AH1239" s="28"/>
      <c r="AI1239" s="28"/>
      <c r="AJ1239" s="28"/>
      <c r="AK1239" s="28"/>
      <c r="AL1239" s="28"/>
      <c r="AM1239" s="60"/>
      <c r="AN1239" s="60"/>
      <c r="AO1239" s="61"/>
      <c r="AP1239" s="61"/>
      <c r="AQ1239" s="61"/>
      <c r="AR1239" s="61"/>
      <c r="AT1239" s="60"/>
      <c r="AU1239" s="61"/>
      <c r="AV1239" s="61"/>
      <c r="AX1239" s="60"/>
      <c r="AY1239" s="61"/>
      <c r="AZ1239" s="72"/>
      <c r="BB1239" s="61"/>
      <c r="BC1239" s="61"/>
      <c r="BD1239" s="61"/>
      <c r="BE1239" s="61"/>
      <c r="BF1239" s="61"/>
      <c r="BG1239" s="61"/>
      <c r="BI1239" s="60"/>
      <c r="BJ1239" s="61"/>
      <c r="BK1239" s="72"/>
      <c r="BL1239" s="49"/>
      <c r="BS1239" s="9"/>
    </row>
    <row r="1240" spans="1:71">
      <c r="A1240" s="18"/>
      <c r="B1240" s="28"/>
      <c r="C1240" s="28"/>
      <c r="D1240" s="28"/>
      <c r="E1240" s="28"/>
      <c r="F1240" s="28"/>
      <c r="G1240" s="28"/>
      <c r="H1240" s="28"/>
      <c r="I1240" s="28"/>
      <c r="J1240" s="28"/>
      <c r="K1240" s="28"/>
      <c r="L1240" s="28"/>
      <c r="M1240" s="28"/>
      <c r="N1240" s="28"/>
      <c r="O1240" s="28"/>
      <c r="P1240" s="28"/>
      <c r="Q1240" s="28"/>
      <c r="R1240" s="28"/>
      <c r="S1240" s="28"/>
      <c r="T1240" s="28"/>
      <c r="U1240" s="28"/>
      <c r="V1240" s="28"/>
      <c r="W1240" s="28"/>
      <c r="X1240" s="28"/>
      <c r="Y1240" s="28"/>
      <c r="Z1240" s="28"/>
      <c r="AA1240" s="28"/>
      <c r="AB1240" s="28"/>
      <c r="AC1240" s="28"/>
      <c r="AD1240" s="28"/>
      <c r="AE1240" s="28"/>
      <c r="AF1240" s="28"/>
      <c r="AG1240" s="28"/>
      <c r="AH1240" s="28"/>
      <c r="AI1240" s="28"/>
      <c r="AJ1240" s="28"/>
      <c r="AK1240" s="28"/>
      <c r="AL1240" s="28"/>
      <c r="AM1240" s="60"/>
      <c r="AN1240" s="60"/>
      <c r="AO1240" s="61"/>
      <c r="AP1240" s="61"/>
      <c r="AQ1240" s="61"/>
      <c r="AR1240" s="61"/>
      <c r="AT1240" s="60"/>
      <c r="AU1240" s="61"/>
      <c r="AV1240" s="61"/>
      <c r="AX1240" s="60"/>
      <c r="AY1240" s="61"/>
      <c r="AZ1240" s="72"/>
      <c r="BB1240" s="61"/>
      <c r="BC1240" s="61"/>
      <c r="BD1240" s="61"/>
      <c r="BE1240" s="61"/>
      <c r="BF1240" s="61"/>
      <c r="BG1240" s="61"/>
      <c r="BI1240" s="60"/>
      <c r="BJ1240" s="61"/>
      <c r="BK1240" s="72"/>
      <c r="BL1240" s="49"/>
      <c r="BS1240" s="9"/>
    </row>
    <row r="1241" spans="1:71">
      <c r="A1241" s="18"/>
      <c r="B1241" s="28"/>
      <c r="C1241" s="28"/>
      <c r="D1241" s="28"/>
      <c r="E1241" s="28"/>
      <c r="F1241" s="28"/>
      <c r="G1241" s="28"/>
      <c r="H1241" s="28"/>
      <c r="I1241" s="28"/>
      <c r="J1241" s="28"/>
      <c r="K1241" s="28"/>
      <c r="L1241" s="28"/>
      <c r="M1241" s="28"/>
      <c r="N1241" s="28"/>
      <c r="O1241" s="28"/>
      <c r="P1241" s="28"/>
      <c r="Q1241" s="28"/>
      <c r="R1241" s="28"/>
      <c r="S1241" s="28"/>
      <c r="T1241" s="28"/>
      <c r="U1241" s="28"/>
      <c r="V1241" s="28"/>
      <c r="W1241" s="28"/>
      <c r="X1241" s="28"/>
      <c r="Y1241" s="28"/>
      <c r="Z1241" s="28"/>
      <c r="AA1241" s="28"/>
      <c r="AB1241" s="28"/>
      <c r="AC1241" s="28"/>
      <c r="AD1241" s="28"/>
      <c r="AE1241" s="28"/>
      <c r="AF1241" s="28"/>
      <c r="AG1241" s="28"/>
      <c r="AH1241" s="28"/>
      <c r="AI1241" s="28"/>
      <c r="AJ1241" s="28"/>
      <c r="AK1241" s="28"/>
      <c r="AL1241" s="28"/>
      <c r="AM1241" s="60"/>
      <c r="AN1241" s="60"/>
      <c r="AO1241" s="61"/>
      <c r="AP1241" s="61"/>
      <c r="AQ1241" s="61"/>
      <c r="AR1241" s="61"/>
      <c r="AT1241" s="60"/>
      <c r="AU1241" s="61"/>
      <c r="AV1241" s="61"/>
      <c r="AX1241" s="60"/>
      <c r="AY1241" s="61"/>
      <c r="AZ1241" s="72"/>
      <c r="BB1241" s="61"/>
      <c r="BC1241" s="61"/>
      <c r="BD1241" s="61"/>
      <c r="BE1241" s="61"/>
      <c r="BF1241" s="61"/>
      <c r="BG1241" s="61"/>
      <c r="BI1241" s="60"/>
      <c r="BJ1241" s="61"/>
      <c r="BK1241" s="72"/>
      <c r="BL1241" s="49"/>
      <c r="BS1241" s="9"/>
    </row>
    <row r="1242" spans="1:71">
      <c r="A1242" s="18"/>
      <c r="B1242" s="28"/>
      <c r="C1242" s="28"/>
      <c r="D1242" s="28"/>
      <c r="E1242" s="28"/>
      <c r="F1242" s="28"/>
      <c r="G1242" s="28"/>
      <c r="H1242" s="28"/>
      <c r="I1242" s="28"/>
      <c r="J1242" s="28"/>
      <c r="K1242" s="28"/>
      <c r="L1242" s="28"/>
      <c r="M1242" s="28"/>
      <c r="N1242" s="28"/>
      <c r="O1242" s="28"/>
      <c r="P1242" s="28"/>
      <c r="Q1242" s="28"/>
      <c r="R1242" s="28"/>
      <c r="S1242" s="28"/>
      <c r="T1242" s="28"/>
      <c r="U1242" s="28"/>
      <c r="V1242" s="28"/>
      <c r="W1242" s="28"/>
      <c r="X1242" s="28"/>
      <c r="Y1242" s="28"/>
      <c r="Z1242" s="28"/>
      <c r="AA1242" s="28"/>
      <c r="AB1242" s="28"/>
      <c r="AC1242" s="28"/>
      <c r="AD1242" s="28"/>
      <c r="AE1242" s="28"/>
      <c r="AF1242" s="28"/>
      <c r="AG1242" s="28"/>
      <c r="AH1242" s="28"/>
      <c r="AI1242" s="28"/>
      <c r="AJ1242" s="28"/>
      <c r="AK1242" s="28"/>
      <c r="AL1242" s="28"/>
      <c r="AM1242" s="60"/>
      <c r="AN1242" s="60"/>
      <c r="AO1242" s="61"/>
      <c r="AP1242" s="61"/>
      <c r="AQ1242" s="61"/>
      <c r="AR1242" s="61"/>
      <c r="AT1242" s="60"/>
      <c r="AU1242" s="61"/>
      <c r="AV1242" s="61"/>
      <c r="AX1242" s="60"/>
      <c r="AY1242" s="61"/>
      <c r="AZ1242" s="72"/>
      <c r="BB1242" s="61"/>
      <c r="BC1242" s="61"/>
      <c r="BD1242" s="61"/>
      <c r="BE1242" s="61"/>
      <c r="BF1242" s="61"/>
      <c r="BG1242" s="61"/>
      <c r="BI1242" s="60"/>
      <c r="BJ1242" s="61"/>
      <c r="BK1242" s="72"/>
      <c r="BL1242" s="49"/>
      <c r="BS1242" s="9"/>
    </row>
    <row r="1243" spans="1:71">
      <c r="A1243" s="18"/>
      <c r="B1243" s="28"/>
      <c r="C1243" s="28"/>
      <c r="D1243" s="28"/>
      <c r="E1243" s="28"/>
      <c r="F1243" s="28"/>
      <c r="G1243" s="28"/>
      <c r="H1243" s="28"/>
      <c r="I1243" s="28"/>
      <c r="J1243" s="28"/>
      <c r="K1243" s="28"/>
      <c r="L1243" s="28"/>
      <c r="M1243" s="28"/>
      <c r="N1243" s="28"/>
      <c r="O1243" s="28"/>
      <c r="P1243" s="28"/>
      <c r="Q1243" s="28"/>
      <c r="R1243" s="28"/>
      <c r="S1243" s="28"/>
      <c r="T1243" s="28"/>
      <c r="U1243" s="28"/>
      <c r="V1243" s="28"/>
      <c r="W1243" s="28"/>
      <c r="X1243" s="28"/>
      <c r="Y1243" s="28"/>
      <c r="Z1243" s="28"/>
      <c r="AA1243" s="28"/>
      <c r="AB1243" s="28"/>
      <c r="AC1243" s="28"/>
      <c r="AD1243" s="28"/>
      <c r="AE1243" s="28"/>
      <c r="AF1243" s="28"/>
      <c r="AG1243" s="28"/>
      <c r="AH1243" s="28"/>
      <c r="AI1243" s="28"/>
      <c r="AJ1243" s="28"/>
      <c r="AK1243" s="28"/>
      <c r="AL1243" s="28"/>
      <c r="AM1243" s="60"/>
      <c r="AN1243" s="60"/>
      <c r="AO1243" s="61"/>
      <c r="AP1243" s="61"/>
      <c r="AQ1243" s="61"/>
      <c r="AR1243" s="61"/>
      <c r="AT1243" s="60"/>
      <c r="AU1243" s="61"/>
      <c r="AV1243" s="61"/>
      <c r="AX1243" s="60"/>
      <c r="AY1243" s="61"/>
      <c r="AZ1243" s="72"/>
      <c r="BB1243" s="61"/>
      <c r="BC1243" s="61"/>
      <c r="BD1243" s="61"/>
      <c r="BE1243" s="61"/>
      <c r="BF1243" s="61"/>
      <c r="BG1243" s="61"/>
      <c r="BI1243" s="60"/>
      <c r="BJ1243" s="61"/>
      <c r="BK1243" s="72"/>
      <c r="BL1243" s="49"/>
      <c r="BS1243" s="9"/>
    </row>
    <row r="1244" spans="1:71">
      <c r="A1244" s="18"/>
      <c r="B1244" s="28"/>
      <c r="C1244" s="28"/>
      <c r="D1244" s="28"/>
      <c r="E1244" s="28"/>
      <c r="F1244" s="28"/>
      <c r="G1244" s="28"/>
      <c r="H1244" s="28"/>
      <c r="I1244" s="28"/>
      <c r="J1244" s="28"/>
      <c r="K1244" s="28"/>
      <c r="L1244" s="28"/>
      <c r="M1244" s="28"/>
      <c r="N1244" s="28"/>
      <c r="O1244" s="28"/>
      <c r="P1244" s="28"/>
      <c r="Q1244" s="28"/>
      <c r="R1244" s="28"/>
      <c r="S1244" s="28"/>
      <c r="T1244" s="28"/>
      <c r="U1244" s="28"/>
      <c r="V1244" s="28"/>
      <c r="W1244" s="28"/>
      <c r="X1244" s="28"/>
      <c r="Y1244" s="28"/>
      <c r="Z1244" s="28"/>
      <c r="AA1244" s="28"/>
      <c r="AB1244" s="28"/>
      <c r="AC1244" s="28"/>
      <c r="AD1244" s="28"/>
      <c r="AE1244" s="28"/>
      <c r="AF1244" s="28"/>
      <c r="AG1244" s="28"/>
      <c r="AH1244" s="28"/>
      <c r="AI1244" s="28"/>
      <c r="AJ1244" s="28"/>
      <c r="AK1244" s="28"/>
      <c r="AL1244" s="28"/>
      <c r="AM1244" s="60"/>
      <c r="AN1244" s="60"/>
      <c r="AO1244" s="61"/>
      <c r="AP1244" s="61"/>
      <c r="AQ1244" s="61"/>
      <c r="AR1244" s="61"/>
      <c r="AT1244" s="60"/>
      <c r="AU1244" s="61"/>
      <c r="AV1244" s="61"/>
      <c r="AX1244" s="60"/>
      <c r="AY1244" s="61"/>
      <c r="AZ1244" s="72"/>
      <c r="BB1244" s="61"/>
      <c r="BC1244" s="61"/>
      <c r="BD1244" s="61"/>
      <c r="BE1244" s="61"/>
      <c r="BF1244" s="61"/>
      <c r="BG1244" s="61"/>
      <c r="BI1244" s="60"/>
      <c r="BJ1244" s="61"/>
      <c r="BK1244" s="72"/>
      <c r="BL1244" s="49"/>
      <c r="BS1244" s="9"/>
    </row>
    <row r="1245" spans="1:71">
      <c r="A1245" s="18"/>
      <c r="B1245" s="28"/>
      <c r="C1245" s="28"/>
      <c r="D1245" s="28"/>
      <c r="E1245" s="28"/>
      <c r="F1245" s="28"/>
      <c r="G1245" s="28"/>
      <c r="H1245" s="28"/>
      <c r="I1245" s="28"/>
      <c r="J1245" s="28"/>
      <c r="K1245" s="28"/>
      <c r="L1245" s="28"/>
      <c r="M1245" s="28"/>
      <c r="N1245" s="28"/>
      <c r="O1245" s="28"/>
      <c r="P1245" s="28"/>
      <c r="Q1245" s="28"/>
      <c r="R1245" s="28"/>
      <c r="S1245" s="28"/>
      <c r="T1245" s="28"/>
      <c r="U1245" s="28"/>
      <c r="V1245" s="28"/>
      <c r="W1245" s="28"/>
      <c r="X1245" s="28"/>
      <c r="Y1245" s="28"/>
      <c r="Z1245" s="28"/>
      <c r="AA1245" s="28"/>
      <c r="AB1245" s="28"/>
      <c r="AC1245" s="28"/>
      <c r="AD1245" s="28"/>
      <c r="AE1245" s="28"/>
      <c r="AF1245" s="28"/>
      <c r="AG1245" s="28"/>
      <c r="AH1245" s="28"/>
      <c r="AI1245" s="28"/>
      <c r="AJ1245" s="28"/>
      <c r="AK1245" s="28"/>
      <c r="AL1245" s="28"/>
      <c r="AM1245" s="60"/>
      <c r="AN1245" s="60"/>
      <c r="AO1245" s="61"/>
      <c r="AP1245" s="61"/>
      <c r="AQ1245" s="61"/>
      <c r="AR1245" s="61"/>
      <c r="AT1245" s="60"/>
      <c r="AU1245" s="61"/>
      <c r="AV1245" s="61"/>
      <c r="AX1245" s="60"/>
      <c r="AY1245" s="61"/>
      <c r="AZ1245" s="72"/>
      <c r="BB1245" s="61"/>
      <c r="BC1245" s="61"/>
      <c r="BD1245" s="61"/>
      <c r="BE1245" s="61"/>
      <c r="BF1245" s="61"/>
      <c r="BG1245" s="61"/>
      <c r="BI1245" s="60"/>
      <c r="BJ1245" s="61"/>
      <c r="BK1245" s="72"/>
      <c r="BL1245" s="49"/>
      <c r="BS1245" s="9"/>
    </row>
    <row r="1246" spans="1:71">
      <c r="A1246" s="18"/>
      <c r="B1246" s="28"/>
      <c r="C1246" s="28"/>
      <c r="D1246" s="28"/>
      <c r="E1246" s="28"/>
      <c r="F1246" s="28"/>
      <c r="G1246" s="28"/>
      <c r="H1246" s="28"/>
      <c r="I1246" s="28"/>
      <c r="J1246" s="28"/>
      <c r="K1246" s="28"/>
      <c r="L1246" s="28"/>
      <c r="M1246" s="28"/>
      <c r="N1246" s="28"/>
      <c r="O1246" s="28"/>
      <c r="P1246" s="28"/>
      <c r="Q1246" s="28"/>
      <c r="R1246" s="28"/>
      <c r="S1246" s="28"/>
      <c r="T1246" s="28"/>
      <c r="U1246" s="28"/>
      <c r="V1246" s="28"/>
      <c r="W1246" s="28"/>
      <c r="X1246" s="28"/>
      <c r="Y1246" s="28"/>
      <c r="Z1246" s="28"/>
      <c r="AA1246" s="28"/>
      <c r="AB1246" s="28"/>
      <c r="AC1246" s="28"/>
      <c r="AD1246" s="28"/>
      <c r="AE1246" s="28"/>
      <c r="AF1246" s="28"/>
      <c r="AG1246" s="28"/>
      <c r="AH1246" s="28"/>
      <c r="AI1246" s="28"/>
      <c r="AJ1246" s="28"/>
      <c r="AK1246" s="28"/>
      <c r="AL1246" s="28"/>
      <c r="AM1246" s="60"/>
      <c r="AN1246" s="60"/>
      <c r="AO1246" s="61"/>
      <c r="AP1246" s="61"/>
      <c r="AQ1246" s="61"/>
      <c r="AR1246" s="61"/>
      <c r="AT1246" s="60"/>
      <c r="AU1246" s="61"/>
      <c r="AV1246" s="61"/>
      <c r="AX1246" s="60"/>
      <c r="AY1246" s="61"/>
      <c r="AZ1246" s="72"/>
      <c r="BB1246" s="61"/>
      <c r="BC1246" s="61"/>
      <c r="BD1246" s="61"/>
      <c r="BE1246" s="61"/>
      <c r="BF1246" s="61"/>
      <c r="BG1246" s="61"/>
      <c r="BI1246" s="60"/>
      <c r="BJ1246" s="61"/>
      <c r="BK1246" s="72"/>
      <c r="BL1246" s="49"/>
      <c r="BS1246" s="9"/>
    </row>
    <row r="1247" spans="1:71">
      <c r="A1247" s="18"/>
      <c r="B1247" s="28"/>
      <c r="C1247" s="28"/>
      <c r="D1247" s="28"/>
      <c r="E1247" s="28"/>
      <c r="F1247" s="28"/>
      <c r="G1247" s="28"/>
      <c r="H1247" s="28"/>
      <c r="I1247" s="28"/>
      <c r="J1247" s="28"/>
      <c r="K1247" s="28"/>
      <c r="L1247" s="28"/>
      <c r="M1247" s="28"/>
      <c r="N1247" s="28"/>
      <c r="O1247" s="28"/>
      <c r="P1247" s="28"/>
      <c r="Q1247" s="28"/>
      <c r="R1247" s="28"/>
      <c r="S1247" s="28"/>
      <c r="T1247" s="28"/>
      <c r="U1247" s="28"/>
      <c r="V1247" s="28"/>
      <c r="W1247" s="28"/>
      <c r="X1247" s="28"/>
      <c r="Y1247" s="28"/>
      <c r="Z1247" s="28"/>
      <c r="AA1247" s="28"/>
      <c r="AB1247" s="28"/>
      <c r="AC1247" s="28"/>
      <c r="AD1247" s="28"/>
      <c r="AE1247" s="28"/>
      <c r="AF1247" s="28"/>
      <c r="AG1247" s="28"/>
      <c r="AH1247" s="28"/>
      <c r="AI1247" s="28"/>
      <c r="AJ1247" s="28"/>
      <c r="AK1247" s="28"/>
      <c r="AL1247" s="28"/>
      <c r="AM1247" s="60"/>
      <c r="AN1247" s="60"/>
      <c r="AO1247" s="61"/>
      <c r="AP1247" s="61"/>
      <c r="AQ1247" s="61"/>
      <c r="AR1247" s="61"/>
      <c r="AT1247" s="60"/>
      <c r="AU1247" s="61"/>
      <c r="AV1247" s="61"/>
      <c r="AX1247" s="60"/>
      <c r="AY1247" s="61"/>
      <c r="AZ1247" s="72"/>
      <c r="BB1247" s="61"/>
      <c r="BC1247" s="61"/>
      <c r="BD1247" s="61"/>
      <c r="BE1247" s="61"/>
      <c r="BF1247" s="61"/>
      <c r="BG1247" s="61"/>
      <c r="BI1247" s="60"/>
      <c r="BJ1247" s="61"/>
      <c r="BK1247" s="72"/>
      <c r="BL1247" s="49"/>
      <c r="BS1247" s="9"/>
    </row>
    <row r="1248" spans="1:71">
      <c r="A1248" s="18"/>
      <c r="B1248" s="28"/>
      <c r="C1248" s="28"/>
      <c r="D1248" s="28"/>
      <c r="E1248" s="28"/>
      <c r="F1248" s="28"/>
      <c r="G1248" s="28"/>
      <c r="H1248" s="28"/>
      <c r="I1248" s="28"/>
      <c r="J1248" s="28"/>
      <c r="K1248" s="28"/>
      <c r="L1248" s="28"/>
      <c r="M1248" s="28"/>
      <c r="N1248" s="28"/>
      <c r="O1248" s="28"/>
      <c r="P1248" s="28"/>
      <c r="Q1248" s="28"/>
      <c r="R1248" s="28"/>
      <c r="S1248" s="28"/>
      <c r="T1248" s="28"/>
      <c r="U1248" s="28"/>
      <c r="V1248" s="28"/>
      <c r="W1248" s="28"/>
      <c r="X1248" s="28"/>
      <c r="Y1248" s="28"/>
      <c r="Z1248" s="28"/>
      <c r="AA1248" s="28"/>
      <c r="AB1248" s="28"/>
      <c r="AC1248" s="28"/>
      <c r="AD1248" s="28"/>
      <c r="AE1248" s="28"/>
      <c r="AF1248" s="28"/>
      <c r="AG1248" s="28"/>
      <c r="AH1248" s="28"/>
      <c r="AI1248" s="28"/>
      <c r="AJ1248" s="28"/>
      <c r="AK1248" s="28"/>
      <c r="AL1248" s="28"/>
      <c r="AM1248" s="60"/>
      <c r="AN1248" s="60"/>
      <c r="AO1248" s="61"/>
      <c r="AP1248" s="61"/>
      <c r="AQ1248" s="61"/>
      <c r="AR1248" s="61"/>
      <c r="AT1248" s="60"/>
      <c r="AU1248" s="61"/>
      <c r="AV1248" s="61"/>
      <c r="AX1248" s="60"/>
      <c r="AY1248" s="61"/>
      <c r="AZ1248" s="72"/>
      <c r="BB1248" s="61"/>
      <c r="BC1248" s="61"/>
      <c r="BD1248" s="61"/>
      <c r="BE1248" s="61"/>
      <c r="BF1248" s="61"/>
      <c r="BG1248" s="61"/>
      <c r="BI1248" s="60"/>
      <c r="BJ1248" s="61"/>
      <c r="BK1248" s="72"/>
      <c r="BL1248" s="49"/>
      <c r="BS1248" s="9"/>
    </row>
    <row r="1249" spans="1:71">
      <c r="A1249" s="18"/>
      <c r="B1249" s="28"/>
      <c r="C1249" s="28"/>
      <c r="D1249" s="28"/>
      <c r="E1249" s="28"/>
      <c r="F1249" s="28"/>
      <c r="G1249" s="28"/>
      <c r="H1249" s="28"/>
      <c r="I1249" s="28"/>
      <c r="J1249" s="28"/>
      <c r="K1249" s="28"/>
      <c r="L1249" s="28"/>
      <c r="M1249" s="28"/>
      <c r="N1249" s="28"/>
      <c r="O1249" s="28"/>
      <c r="P1249" s="28"/>
      <c r="Q1249" s="28"/>
      <c r="R1249" s="28"/>
      <c r="S1249" s="28"/>
      <c r="T1249" s="28"/>
      <c r="U1249" s="28"/>
      <c r="V1249" s="28"/>
      <c r="W1249" s="28"/>
      <c r="X1249" s="28"/>
      <c r="Y1249" s="28"/>
      <c r="Z1249" s="28"/>
      <c r="AA1249" s="28"/>
      <c r="AB1249" s="28"/>
      <c r="AC1249" s="28"/>
      <c r="AD1249" s="28"/>
      <c r="AE1249" s="28"/>
      <c r="AF1249" s="28"/>
      <c r="AG1249" s="28"/>
      <c r="AH1249" s="28"/>
      <c r="AI1249" s="28"/>
      <c r="AJ1249" s="28"/>
      <c r="AK1249" s="28"/>
      <c r="AL1249" s="28"/>
      <c r="AM1249" s="60"/>
      <c r="AN1249" s="60"/>
      <c r="AO1249" s="61"/>
      <c r="AP1249" s="61"/>
      <c r="AQ1249" s="61"/>
      <c r="AR1249" s="61"/>
      <c r="AT1249" s="60"/>
      <c r="AU1249" s="61"/>
      <c r="AV1249" s="61"/>
      <c r="AX1249" s="60"/>
      <c r="AY1249" s="61"/>
      <c r="AZ1249" s="72"/>
      <c r="BB1249" s="61"/>
      <c r="BC1249" s="61"/>
      <c r="BD1249" s="61"/>
      <c r="BE1249" s="61"/>
      <c r="BF1249" s="61"/>
      <c r="BG1249" s="61"/>
      <c r="BI1249" s="60"/>
      <c r="BJ1249" s="61"/>
      <c r="BK1249" s="72"/>
      <c r="BL1249" s="49"/>
      <c r="BS1249" s="9"/>
    </row>
    <row r="1250" spans="1:71">
      <c r="A1250" s="18"/>
      <c r="B1250" s="28"/>
      <c r="C1250" s="28"/>
      <c r="D1250" s="28"/>
      <c r="E1250" s="28"/>
      <c r="F1250" s="28"/>
      <c r="G1250" s="28"/>
      <c r="H1250" s="28"/>
      <c r="I1250" s="28"/>
      <c r="J1250" s="28"/>
      <c r="K1250" s="28"/>
      <c r="L1250" s="28"/>
      <c r="M1250" s="28"/>
      <c r="N1250" s="28"/>
      <c r="O1250" s="28"/>
      <c r="P1250" s="28"/>
      <c r="Q1250" s="28"/>
      <c r="R1250" s="28"/>
      <c r="S1250" s="28"/>
      <c r="T1250" s="28"/>
      <c r="U1250" s="28"/>
      <c r="V1250" s="28"/>
      <c r="W1250" s="28"/>
      <c r="X1250" s="28"/>
      <c r="Y1250" s="28"/>
      <c r="Z1250" s="28"/>
      <c r="AA1250" s="28"/>
      <c r="AB1250" s="28"/>
      <c r="AC1250" s="28"/>
      <c r="AD1250" s="28"/>
      <c r="AE1250" s="28"/>
      <c r="AF1250" s="28"/>
      <c r="AG1250" s="28"/>
      <c r="AH1250" s="28"/>
      <c r="AI1250" s="28"/>
      <c r="AJ1250" s="28"/>
      <c r="AK1250" s="28"/>
      <c r="AL1250" s="28"/>
      <c r="AM1250" s="60"/>
      <c r="AN1250" s="60"/>
      <c r="AO1250" s="61"/>
      <c r="AP1250" s="61"/>
      <c r="AQ1250" s="61"/>
      <c r="AR1250" s="61"/>
      <c r="AT1250" s="60"/>
      <c r="AU1250" s="61"/>
      <c r="AV1250" s="61"/>
      <c r="AX1250" s="60"/>
      <c r="AY1250" s="61"/>
      <c r="AZ1250" s="72"/>
      <c r="BB1250" s="61"/>
      <c r="BC1250" s="61"/>
      <c r="BD1250" s="61"/>
      <c r="BE1250" s="61"/>
      <c r="BF1250" s="61"/>
      <c r="BG1250" s="61"/>
      <c r="BI1250" s="60"/>
      <c r="BJ1250" s="61"/>
      <c r="BK1250" s="72"/>
      <c r="BL1250" s="49"/>
      <c r="BS1250" s="9"/>
    </row>
    <row r="1251" spans="1:71">
      <c r="A1251" s="18"/>
      <c r="B1251" s="28"/>
      <c r="C1251" s="28"/>
      <c r="D1251" s="28"/>
      <c r="E1251" s="28"/>
      <c r="F1251" s="28"/>
      <c r="G1251" s="28"/>
      <c r="H1251" s="28"/>
      <c r="I1251" s="28"/>
      <c r="J1251" s="28"/>
      <c r="K1251" s="28"/>
      <c r="L1251" s="28"/>
      <c r="M1251" s="28"/>
      <c r="N1251" s="28"/>
      <c r="O1251" s="28"/>
      <c r="P1251" s="28"/>
      <c r="Q1251" s="28"/>
      <c r="R1251" s="28"/>
      <c r="S1251" s="28"/>
      <c r="T1251" s="28"/>
      <c r="U1251" s="28"/>
      <c r="V1251" s="28"/>
      <c r="W1251" s="28"/>
      <c r="X1251" s="28"/>
      <c r="Y1251" s="28"/>
      <c r="Z1251" s="28"/>
      <c r="AA1251" s="28"/>
      <c r="AB1251" s="28"/>
      <c r="AC1251" s="28"/>
      <c r="AD1251" s="28"/>
      <c r="AE1251" s="28"/>
      <c r="AF1251" s="28"/>
      <c r="AG1251" s="28"/>
      <c r="AH1251" s="28"/>
      <c r="AI1251" s="28"/>
      <c r="AJ1251" s="28"/>
      <c r="AK1251" s="28"/>
      <c r="AL1251" s="28"/>
      <c r="AM1251" s="60"/>
      <c r="AN1251" s="60"/>
      <c r="AO1251" s="61"/>
      <c r="AP1251" s="61"/>
      <c r="AQ1251" s="61"/>
      <c r="AR1251" s="61"/>
      <c r="AT1251" s="60"/>
      <c r="AU1251" s="61"/>
      <c r="AV1251" s="61"/>
      <c r="AX1251" s="60"/>
      <c r="AY1251" s="61"/>
      <c r="AZ1251" s="72"/>
      <c r="BB1251" s="61"/>
      <c r="BC1251" s="61"/>
      <c r="BD1251" s="61"/>
      <c r="BE1251" s="61"/>
      <c r="BF1251" s="61"/>
      <c r="BG1251" s="61"/>
      <c r="BI1251" s="60"/>
      <c r="BJ1251" s="61"/>
      <c r="BK1251" s="72"/>
      <c r="BL1251" s="49"/>
      <c r="BS1251" s="9"/>
    </row>
    <row r="1252" spans="1:71">
      <c r="A1252" s="18"/>
      <c r="B1252" s="28"/>
      <c r="C1252" s="28"/>
      <c r="D1252" s="28"/>
      <c r="E1252" s="28"/>
      <c r="F1252" s="28"/>
      <c r="G1252" s="28"/>
      <c r="H1252" s="28"/>
      <c r="I1252" s="28"/>
      <c r="J1252" s="28"/>
      <c r="K1252" s="28"/>
      <c r="L1252" s="28"/>
      <c r="M1252" s="28"/>
      <c r="N1252" s="28"/>
      <c r="O1252" s="28"/>
      <c r="P1252" s="28"/>
      <c r="Q1252" s="28"/>
      <c r="R1252" s="28"/>
      <c r="S1252" s="28"/>
      <c r="T1252" s="28"/>
      <c r="U1252" s="28"/>
      <c r="V1252" s="28"/>
      <c r="W1252" s="28"/>
      <c r="X1252" s="28"/>
      <c r="Y1252" s="28"/>
      <c r="Z1252" s="28"/>
      <c r="AA1252" s="28"/>
      <c r="AB1252" s="28"/>
      <c r="AC1252" s="28"/>
      <c r="AD1252" s="28"/>
      <c r="AE1252" s="28"/>
      <c r="AF1252" s="28"/>
      <c r="AG1252" s="28"/>
      <c r="AH1252" s="28"/>
      <c r="AI1252" s="28"/>
      <c r="AJ1252" s="28"/>
      <c r="AK1252" s="28"/>
      <c r="AL1252" s="28"/>
      <c r="AM1252" s="60"/>
      <c r="AN1252" s="60"/>
      <c r="AO1252" s="61"/>
      <c r="AP1252" s="61"/>
      <c r="AQ1252" s="61"/>
      <c r="AR1252" s="61"/>
      <c r="AT1252" s="60"/>
      <c r="AU1252" s="61"/>
      <c r="AV1252" s="61"/>
      <c r="AX1252" s="60"/>
      <c r="AY1252" s="61"/>
      <c r="AZ1252" s="72"/>
      <c r="BB1252" s="61"/>
      <c r="BC1252" s="61"/>
      <c r="BD1252" s="61"/>
      <c r="BE1252" s="61"/>
      <c r="BF1252" s="61"/>
      <c r="BG1252" s="61"/>
      <c r="BI1252" s="60"/>
      <c r="BJ1252" s="61"/>
      <c r="BK1252" s="72"/>
      <c r="BL1252" s="49"/>
      <c r="BS1252" s="9"/>
    </row>
    <row r="1253" spans="1:71">
      <c r="A1253" s="18"/>
      <c r="B1253" s="28"/>
      <c r="C1253" s="28"/>
      <c r="D1253" s="28"/>
      <c r="E1253" s="28"/>
      <c r="F1253" s="28"/>
      <c r="G1253" s="28"/>
      <c r="H1253" s="28"/>
      <c r="I1253" s="28"/>
      <c r="J1253" s="28"/>
      <c r="K1253" s="28"/>
      <c r="L1253" s="28"/>
      <c r="M1253" s="28"/>
      <c r="N1253" s="28"/>
      <c r="O1253" s="28"/>
      <c r="P1253" s="28"/>
      <c r="Q1253" s="28"/>
      <c r="R1253" s="28"/>
      <c r="S1253" s="28"/>
      <c r="T1253" s="28"/>
      <c r="U1253" s="28"/>
      <c r="V1253" s="28"/>
      <c r="W1253" s="28"/>
      <c r="X1253" s="28"/>
      <c r="Y1253" s="28"/>
      <c r="Z1253" s="28"/>
      <c r="AA1253" s="28"/>
      <c r="AB1253" s="28"/>
      <c r="AC1253" s="28"/>
      <c r="AD1253" s="28"/>
      <c r="AE1253" s="28"/>
      <c r="AF1253" s="28"/>
      <c r="AG1253" s="28"/>
      <c r="AH1253" s="28"/>
      <c r="AI1253" s="28"/>
      <c r="AJ1253" s="28"/>
      <c r="AK1253" s="28"/>
      <c r="AL1253" s="28"/>
      <c r="AM1253" s="60"/>
      <c r="AN1253" s="60"/>
      <c r="AO1253" s="61"/>
      <c r="AP1253" s="61"/>
      <c r="AQ1253" s="61"/>
      <c r="AR1253" s="61"/>
      <c r="AT1253" s="60"/>
      <c r="AU1253" s="61"/>
      <c r="AV1253" s="61"/>
      <c r="AX1253" s="60"/>
      <c r="AY1253" s="61"/>
      <c r="AZ1253" s="72"/>
      <c r="BB1253" s="61"/>
      <c r="BC1253" s="61"/>
      <c r="BD1253" s="61"/>
      <c r="BE1253" s="61"/>
      <c r="BF1253" s="61"/>
      <c r="BG1253" s="61"/>
      <c r="BI1253" s="60"/>
      <c r="BJ1253" s="61"/>
      <c r="BK1253" s="72"/>
      <c r="BL1253" s="49"/>
      <c r="BS1253" s="9"/>
    </row>
    <row r="1254" spans="1:71">
      <c r="A1254" s="18"/>
      <c r="B1254" s="28"/>
      <c r="C1254" s="28"/>
      <c r="D1254" s="28"/>
      <c r="E1254" s="28"/>
      <c r="F1254" s="28"/>
      <c r="G1254" s="28"/>
      <c r="H1254" s="28"/>
      <c r="I1254" s="28"/>
      <c r="J1254" s="28"/>
      <c r="K1254" s="28"/>
      <c r="L1254" s="28"/>
      <c r="M1254" s="28"/>
      <c r="N1254" s="28"/>
      <c r="O1254" s="28"/>
      <c r="P1254" s="28"/>
      <c r="Q1254" s="28"/>
      <c r="R1254" s="28"/>
      <c r="S1254" s="28"/>
      <c r="T1254" s="28"/>
      <c r="U1254" s="28"/>
      <c r="V1254" s="28"/>
      <c r="W1254" s="28"/>
      <c r="X1254" s="28"/>
      <c r="Y1254" s="28"/>
      <c r="Z1254" s="28"/>
      <c r="AA1254" s="28"/>
      <c r="AB1254" s="28"/>
      <c r="AC1254" s="28"/>
      <c r="AD1254" s="28"/>
      <c r="AE1254" s="28"/>
      <c r="AF1254" s="28"/>
      <c r="AG1254" s="28"/>
      <c r="AH1254" s="28"/>
      <c r="AI1254" s="28"/>
      <c r="AJ1254" s="28"/>
      <c r="AK1254" s="28"/>
      <c r="AL1254" s="28"/>
      <c r="AM1254" s="60"/>
      <c r="AN1254" s="60"/>
      <c r="AO1254" s="61"/>
      <c r="AP1254" s="61"/>
      <c r="AQ1254" s="61"/>
      <c r="AR1254" s="61"/>
      <c r="AT1254" s="60"/>
      <c r="AU1254" s="61"/>
      <c r="AV1254" s="61"/>
      <c r="AX1254" s="60"/>
      <c r="AY1254" s="61"/>
      <c r="AZ1254" s="72"/>
      <c r="BB1254" s="61"/>
      <c r="BC1254" s="61"/>
      <c r="BD1254" s="61"/>
      <c r="BE1254" s="61"/>
      <c r="BF1254" s="61"/>
      <c r="BG1254" s="61"/>
      <c r="BI1254" s="60"/>
      <c r="BJ1254" s="61"/>
      <c r="BK1254" s="72"/>
      <c r="BL1254" s="49"/>
      <c r="BS1254" s="9"/>
    </row>
    <row r="1255" spans="1:71">
      <c r="A1255" s="18"/>
      <c r="B1255" s="28"/>
      <c r="C1255" s="28"/>
      <c r="D1255" s="28"/>
      <c r="E1255" s="28"/>
      <c r="F1255" s="28"/>
      <c r="G1255" s="28"/>
      <c r="H1255" s="28"/>
      <c r="I1255" s="28"/>
      <c r="J1255" s="28"/>
      <c r="K1255" s="28"/>
      <c r="L1255" s="28"/>
      <c r="M1255" s="28"/>
      <c r="N1255" s="28"/>
      <c r="O1255" s="28"/>
      <c r="P1255" s="28"/>
      <c r="Q1255" s="28"/>
      <c r="R1255" s="28"/>
      <c r="S1255" s="28"/>
      <c r="T1255" s="28"/>
      <c r="U1255" s="28"/>
      <c r="V1255" s="28"/>
      <c r="W1255" s="28"/>
      <c r="X1255" s="28"/>
      <c r="Y1255" s="28"/>
      <c r="Z1255" s="28"/>
      <c r="AA1255" s="28"/>
      <c r="AB1255" s="28"/>
      <c r="AC1255" s="28"/>
      <c r="AD1255" s="28"/>
      <c r="AE1255" s="28"/>
      <c r="AF1255" s="28"/>
      <c r="AG1255" s="28"/>
      <c r="AH1255" s="28"/>
      <c r="AI1255" s="28"/>
      <c r="AJ1255" s="28"/>
      <c r="AK1255" s="28"/>
      <c r="AL1255" s="28"/>
      <c r="AM1255" s="60"/>
      <c r="AN1255" s="60"/>
      <c r="AO1255" s="61"/>
      <c r="AP1255" s="61"/>
      <c r="AQ1255" s="61"/>
      <c r="AR1255" s="61"/>
      <c r="AT1255" s="60"/>
      <c r="AU1255" s="61"/>
      <c r="AV1255" s="61"/>
      <c r="AX1255" s="60"/>
      <c r="AY1255" s="61"/>
      <c r="AZ1255" s="72"/>
      <c r="BB1255" s="61"/>
      <c r="BC1255" s="61"/>
      <c r="BD1255" s="61"/>
      <c r="BE1255" s="61"/>
      <c r="BF1255" s="61"/>
      <c r="BG1255" s="61"/>
      <c r="BI1255" s="60"/>
      <c r="BJ1255" s="61"/>
      <c r="BK1255" s="72"/>
      <c r="BL1255" s="49"/>
      <c r="BS1255" s="9"/>
    </row>
    <row r="1256" spans="1:71">
      <c r="A1256" s="18"/>
      <c r="B1256" s="28"/>
      <c r="C1256" s="28"/>
      <c r="D1256" s="28"/>
      <c r="E1256" s="28"/>
      <c r="F1256" s="28"/>
      <c r="G1256" s="28"/>
      <c r="H1256" s="28"/>
      <c r="I1256" s="28"/>
      <c r="J1256" s="28"/>
      <c r="K1256" s="28"/>
      <c r="L1256" s="28"/>
      <c r="M1256" s="28"/>
      <c r="N1256" s="28"/>
      <c r="O1256" s="28"/>
      <c r="P1256" s="28"/>
      <c r="Q1256" s="28"/>
      <c r="R1256" s="28"/>
      <c r="S1256" s="28"/>
      <c r="T1256" s="28"/>
      <c r="U1256" s="28"/>
      <c r="V1256" s="28"/>
      <c r="W1256" s="28"/>
      <c r="X1256" s="28"/>
      <c r="Y1256" s="28"/>
      <c r="Z1256" s="28"/>
      <c r="AA1256" s="28"/>
      <c r="AB1256" s="28"/>
      <c r="AC1256" s="28"/>
      <c r="AD1256" s="28"/>
      <c r="AE1256" s="28"/>
      <c r="AF1256" s="28"/>
      <c r="AG1256" s="28"/>
      <c r="AH1256" s="28"/>
      <c r="AI1256" s="28"/>
      <c r="AJ1256" s="28"/>
      <c r="AK1256" s="28"/>
      <c r="AL1256" s="28"/>
      <c r="AM1256" s="60"/>
      <c r="AN1256" s="60"/>
      <c r="AO1256" s="61"/>
      <c r="AP1256" s="61"/>
      <c r="AQ1256" s="61"/>
      <c r="AR1256" s="61"/>
      <c r="AT1256" s="60"/>
      <c r="AU1256" s="61"/>
      <c r="AV1256" s="61"/>
      <c r="AX1256" s="60"/>
      <c r="AY1256" s="61"/>
      <c r="AZ1256" s="72"/>
      <c r="BB1256" s="61"/>
      <c r="BC1256" s="61"/>
      <c r="BD1256" s="61"/>
      <c r="BE1256" s="61"/>
      <c r="BF1256" s="61"/>
      <c r="BG1256" s="61"/>
      <c r="BI1256" s="60"/>
      <c r="BJ1256" s="61"/>
      <c r="BK1256" s="72"/>
      <c r="BL1256" s="49"/>
      <c r="BS1256" s="9"/>
    </row>
    <row r="1257" spans="1:71">
      <c r="A1257" s="18"/>
      <c r="B1257" s="28"/>
      <c r="C1257" s="28"/>
      <c r="D1257" s="28"/>
      <c r="E1257" s="28"/>
      <c r="F1257" s="28"/>
      <c r="G1257" s="28"/>
      <c r="H1257" s="28"/>
      <c r="I1257" s="28"/>
      <c r="J1257" s="28"/>
      <c r="K1257" s="28"/>
      <c r="L1257" s="28"/>
      <c r="M1257" s="28"/>
      <c r="N1257" s="28"/>
      <c r="O1257" s="28"/>
      <c r="P1257" s="28"/>
      <c r="Q1257" s="28"/>
      <c r="R1257" s="28"/>
      <c r="S1257" s="28"/>
      <c r="T1257" s="28"/>
      <c r="U1257" s="28"/>
      <c r="V1257" s="28"/>
      <c r="W1257" s="28"/>
      <c r="X1257" s="28"/>
      <c r="Y1257" s="28"/>
      <c r="Z1257" s="28"/>
      <c r="AA1257" s="28"/>
      <c r="AB1257" s="28"/>
      <c r="AC1257" s="28"/>
      <c r="AD1257" s="28"/>
      <c r="AE1257" s="28"/>
      <c r="AF1257" s="28"/>
      <c r="AG1257" s="28"/>
      <c r="AH1257" s="28"/>
      <c r="AI1257" s="28"/>
      <c r="AJ1257" s="28"/>
      <c r="AK1257" s="28"/>
      <c r="AL1257" s="28"/>
      <c r="AM1257" s="60"/>
      <c r="AN1257" s="60"/>
      <c r="AO1257" s="61"/>
      <c r="AP1257" s="61"/>
      <c r="AQ1257" s="61"/>
      <c r="AR1257" s="61"/>
      <c r="AT1257" s="60"/>
      <c r="AU1257" s="61"/>
      <c r="AV1257" s="61"/>
      <c r="AX1257" s="60"/>
      <c r="AY1257" s="61"/>
      <c r="AZ1257" s="72"/>
      <c r="BB1257" s="61"/>
      <c r="BC1257" s="61"/>
      <c r="BD1257" s="61"/>
      <c r="BE1257" s="61"/>
      <c r="BF1257" s="61"/>
      <c r="BG1257" s="61"/>
      <c r="BI1257" s="60"/>
      <c r="BJ1257" s="61"/>
      <c r="BK1257" s="72"/>
      <c r="BL1257" s="49"/>
      <c r="BS1257" s="9"/>
    </row>
    <row r="1258" spans="1:71">
      <c r="A1258" s="18"/>
      <c r="B1258" s="28"/>
      <c r="C1258" s="28"/>
      <c r="D1258" s="28"/>
      <c r="E1258" s="28"/>
      <c r="F1258" s="28"/>
      <c r="G1258" s="28"/>
      <c r="H1258" s="28"/>
      <c r="I1258" s="28"/>
      <c r="J1258" s="28"/>
      <c r="K1258" s="28"/>
      <c r="L1258" s="28"/>
      <c r="M1258" s="28"/>
      <c r="N1258" s="28"/>
      <c r="O1258" s="28"/>
      <c r="P1258" s="28"/>
      <c r="Q1258" s="28"/>
      <c r="R1258" s="28"/>
      <c r="S1258" s="28"/>
      <c r="T1258" s="28"/>
      <c r="U1258" s="28"/>
      <c r="V1258" s="28"/>
      <c r="W1258" s="28"/>
      <c r="X1258" s="28"/>
      <c r="Y1258" s="28"/>
      <c r="Z1258" s="28"/>
      <c r="AA1258" s="28"/>
      <c r="AB1258" s="28"/>
      <c r="AC1258" s="28"/>
      <c r="AD1258" s="28"/>
      <c r="AE1258" s="28"/>
      <c r="AF1258" s="28"/>
      <c r="AG1258" s="28"/>
      <c r="AH1258" s="28"/>
      <c r="AI1258" s="28"/>
      <c r="AJ1258" s="28"/>
      <c r="AK1258" s="28"/>
      <c r="AL1258" s="28"/>
      <c r="AM1258" s="60"/>
      <c r="AN1258" s="60"/>
      <c r="AO1258" s="61"/>
      <c r="AP1258" s="61"/>
      <c r="AQ1258" s="61"/>
      <c r="AR1258" s="61"/>
      <c r="AT1258" s="60"/>
      <c r="AU1258" s="61"/>
      <c r="AV1258" s="61"/>
      <c r="AX1258" s="60"/>
      <c r="AY1258" s="61"/>
      <c r="AZ1258" s="72"/>
      <c r="BB1258" s="61"/>
      <c r="BC1258" s="61"/>
      <c r="BD1258" s="61"/>
      <c r="BE1258" s="61"/>
      <c r="BF1258" s="61"/>
      <c r="BG1258" s="61"/>
      <c r="BI1258" s="60"/>
      <c r="BJ1258" s="61"/>
      <c r="BK1258" s="72"/>
      <c r="BL1258" s="49"/>
      <c r="BS1258" s="9"/>
    </row>
    <row r="1259" spans="1:71">
      <c r="A1259" s="18"/>
      <c r="B1259" s="28"/>
      <c r="C1259" s="28"/>
      <c r="D1259" s="28"/>
      <c r="E1259" s="28"/>
      <c r="F1259" s="28"/>
      <c r="G1259" s="28"/>
      <c r="H1259" s="28"/>
      <c r="I1259" s="28"/>
      <c r="J1259" s="28"/>
      <c r="K1259" s="28"/>
      <c r="L1259" s="28"/>
      <c r="M1259" s="28"/>
      <c r="N1259" s="28"/>
      <c r="O1259" s="28"/>
      <c r="P1259" s="28"/>
      <c r="Q1259" s="28"/>
      <c r="R1259" s="28"/>
      <c r="S1259" s="28"/>
      <c r="T1259" s="28"/>
      <c r="U1259" s="28"/>
      <c r="V1259" s="28"/>
      <c r="W1259" s="28"/>
      <c r="X1259" s="28"/>
      <c r="Y1259" s="28"/>
      <c r="Z1259" s="28"/>
      <c r="AA1259" s="28"/>
      <c r="AB1259" s="28"/>
      <c r="AC1259" s="28"/>
      <c r="AD1259" s="28"/>
      <c r="AE1259" s="28"/>
      <c r="AF1259" s="28"/>
      <c r="AG1259" s="28"/>
      <c r="AH1259" s="28"/>
      <c r="AI1259" s="28"/>
      <c r="AJ1259" s="28"/>
      <c r="AK1259" s="28"/>
      <c r="AL1259" s="28"/>
      <c r="AM1259" s="60"/>
      <c r="AN1259" s="60"/>
      <c r="AO1259" s="61"/>
      <c r="AP1259" s="61"/>
      <c r="AQ1259" s="61"/>
      <c r="AR1259" s="61"/>
      <c r="AT1259" s="60"/>
      <c r="AU1259" s="61"/>
      <c r="AV1259" s="61"/>
      <c r="AX1259" s="60"/>
      <c r="AY1259" s="61"/>
      <c r="AZ1259" s="72"/>
      <c r="BB1259" s="61"/>
      <c r="BC1259" s="61"/>
      <c r="BD1259" s="61"/>
      <c r="BE1259" s="61"/>
      <c r="BF1259" s="61"/>
      <c r="BG1259" s="61"/>
      <c r="BI1259" s="60"/>
      <c r="BJ1259" s="61"/>
      <c r="BK1259" s="72"/>
      <c r="BL1259" s="49"/>
      <c r="BS1259" s="9"/>
    </row>
    <row r="1260" spans="1:71">
      <c r="A1260" s="18"/>
      <c r="B1260" s="28"/>
      <c r="C1260" s="28"/>
      <c r="D1260" s="28"/>
      <c r="E1260" s="28"/>
      <c r="F1260" s="28"/>
      <c r="G1260" s="28"/>
      <c r="H1260" s="28"/>
      <c r="I1260" s="28"/>
      <c r="J1260" s="28"/>
      <c r="K1260" s="28"/>
      <c r="L1260" s="28"/>
      <c r="M1260" s="28"/>
      <c r="N1260" s="28"/>
      <c r="O1260" s="28"/>
      <c r="P1260" s="28"/>
      <c r="Q1260" s="28"/>
      <c r="R1260" s="28"/>
      <c r="S1260" s="28"/>
      <c r="T1260" s="28"/>
      <c r="U1260" s="28"/>
      <c r="V1260" s="28"/>
      <c r="W1260" s="28"/>
      <c r="X1260" s="28"/>
      <c r="Y1260" s="28"/>
      <c r="Z1260" s="28"/>
      <c r="AA1260" s="28"/>
      <c r="AB1260" s="28"/>
      <c r="AC1260" s="28"/>
      <c r="AD1260" s="28"/>
      <c r="AE1260" s="28"/>
      <c r="AF1260" s="28"/>
      <c r="AG1260" s="28"/>
      <c r="AH1260" s="28"/>
      <c r="AI1260" s="28"/>
      <c r="AJ1260" s="28"/>
      <c r="AK1260" s="28"/>
      <c r="AL1260" s="28"/>
      <c r="AM1260" s="60"/>
      <c r="AN1260" s="60"/>
      <c r="AO1260" s="61"/>
      <c r="AP1260" s="61"/>
      <c r="AQ1260" s="61"/>
      <c r="AR1260" s="61"/>
      <c r="AT1260" s="60"/>
      <c r="AU1260" s="61"/>
      <c r="AV1260" s="61"/>
      <c r="AX1260" s="60"/>
      <c r="AY1260" s="61"/>
      <c r="AZ1260" s="72"/>
      <c r="BB1260" s="61"/>
      <c r="BC1260" s="61"/>
      <c r="BD1260" s="61"/>
      <c r="BE1260" s="61"/>
      <c r="BF1260" s="61"/>
      <c r="BG1260" s="61"/>
      <c r="BI1260" s="60"/>
      <c r="BJ1260" s="61"/>
      <c r="BK1260" s="72"/>
      <c r="BL1260" s="49"/>
      <c r="BS1260" s="9"/>
    </row>
    <row r="1261" spans="1:71">
      <c r="A1261" s="18"/>
      <c r="B1261" s="28"/>
      <c r="C1261" s="28"/>
      <c r="D1261" s="28"/>
      <c r="E1261" s="28"/>
      <c r="F1261" s="28"/>
      <c r="G1261" s="28"/>
      <c r="H1261" s="28"/>
      <c r="I1261" s="28"/>
      <c r="J1261" s="28"/>
      <c r="K1261" s="28"/>
      <c r="L1261" s="28"/>
      <c r="M1261" s="28"/>
      <c r="N1261" s="28"/>
      <c r="O1261" s="28"/>
      <c r="P1261" s="28"/>
      <c r="Q1261" s="28"/>
      <c r="R1261" s="28"/>
      <c r="S1261" s="28"/>
      <c r="T1261" s="28"/>
      <c r="U1261" s="28"/>
      <c r="V1261" s="28"/>
      <c r="W1261" s="28"/>
      <c r="X1261" s="28"/>
      <c r="Y1261" s="28"/>
      <c r="Z1261" s="28"/>
      <c r="AA1261" s="28"/>
      <c r="AB1261" s="28"/>
      <c r="AC1261" s="28"/>
      <c r="AD1261" s="28"/>
      <c r="AE1261" s="28"/>
      <c r="AF1261" s="28"/>
      <c r="AG1261" s="28"/>
      <c r="AH1261" s="28"/>
      <c r="AI1261" s="28"/>
      <c r="AJ1261" s="28"/>
      <c r="AK1261" s="28"/>
      <c r="AL1261" s="28"/>
      <c r="AM1261" s="60"/>
      <c r="AN1261" s="60"/>
      <c r="AO1261" s="61"/>
      <c r="AP1261" s="61"/>
      <c r="AQ1261" s="61"/>
      <c r="AR1261" s="61"/>
      <c r="AT1261" s="60"/>
      <c r="AU1261" s="61"/>
      <c r="AV1261" s="61"/>
      <c r="AX1261" s="60"/>
      <c r="AY1261" s="61"/>
      <c r="AZ1261" s="72"/>
      <c r="BB1261" s="61"/>
      <c r="BC1261" s="61"/>
      <c r="BD1261" s="61"/>
      <c r="BE1261" s="61"/>
      <c r="BF1261" s="61"/>
      <c r="BG1261" s="61"/>
      <c r="BI1261" s="60"/>
      <c r="BJ1261" s="61"/>
      <c r="BK1261" s="72"/>
      <c r="BL1261" s="49"/>
      <c r="BS1261" s="9"/>
    </row>
    <row r="1262" spans="1:71">
      <c r="A1262" s="18"/>
      <c r="B1262" s="28"/>
      <c r="C1262" s="28"/>
      <c r="D1262" s="28"/>
      <c r="E1262" s="28"/>
      <c r="F1262" s="28"/>
      <c r="G1262" s="28"/>
      <c r="H1262" s="28"/>
      <c r="I1262" s="28"/>
      <c r="J1262" s="28"/>
      <c r="K1262" s="28"/>
      <c r="L1262" s="28"/>
      <c r="M1262" s="28"/>
      <c r="N1262" s="28"/>
      <c r="O1262" s="28"/>
      <c r="P1262" s="28"/>
      <c r="Q1262" s="28"/>
      <c r="R1262" s="28"/>
      <c r="S1262" s="28"/>
      <c r="T1262" s="28"/>
      <c r="U1262" s="28"/>
      <c r="V1262" s="28"/>
      <c r="W1262" s="28"/>
      <c r="X1262" s="28"/>
      <c r="Y1262" s="28"/>
      <c r="Z1262" s="28"/>
      <c r="AA1262" s="28"/>
      <c r="AB1262" s="28"/>
      <c r="AC1262" s="28"/>
      <c r="AD1262" s="28"/>
      <c r="AE1262" s="28"/>
      <c r="AF1262" s="28"/>
      <c r="AG1262" s="28"/>
      <c r="AH1262" s="28"/>
      <c r="AI1262" s="28"/>
      <c r="AJ1262" s="28"/>
      <c r="AK1262" s="28"/>
      <c r="AL1262" s="28"/>
      <c r="AM1262" s="60"/>
      <c r="AN1262" s="60"/>
      <c r="AO1262" s="61"/>
      <c r="AP1262" s="61"/>
      <c r="AQ1262" s="61"/>
      <c r="AR1262" s="61"/>
      <c r="AT1262" s="60"/>
      <c r="AU1262" s="61"/>
      <c r="AV1262" s="61"/>
      <c r="AX1262" s="60"/>
      <c r="AY1262" s="61"/>
      <c r="AZ1262" s="72"/>
      <c r="BB1262" s="61"/>
      <c r="BC1262" s="61"/>
      <c r="BD1262" s="61"/>
      <c r="BE1262" s="61"/>
      <c r="BF1262" s="61"/>
      <c r="BG1262" s="61"/>
      <c r="BI1262" s="60"/>
      <c r="BJ1262" s="61"/>
      <c r="BK1262" s="72"/>
      <c r="BL1262" s="49"/>
      <c r="BS1262" s="9"/>
    </row>
    <row r="1263" spans="1:71">
      <c r="A1263" s="18"/>
      <c r="B1263" s="28"/>
      <c r="C1263" s="28"/>
      <c r="D1263" s="28"/>
      <c r="E1263" s="28"/>
      <c r="F1263" s="28"/>
      <c r="G1263" s="28"/>
      <c r="H1263" s="28"/>
      <c r="I1263" s="28"/>
      <c r="J1263" s="28"/>
      <c r="K1263" s="28"/>
      <c r="L1263" s="28"/>
      <c r="M1263" s="28"/>
      <c r="N1263" s="28"/>
      <c r="O1263" s="28"/>
      <c r="P1263" s="28"/>
      <c r="Q1263" s="28"/>
      <c r="R1263" s="28"/>
      <c r="S1263" s="28"/>
      <c r="T1263" s="28"/>
      <c r="U1263" s="28"/>
      <c r="V1263" s="28"/>
      <c r="W1263" s="28"/>
      <c r="X1263" s="28"/>
      <c r="Y1263" s="28"/>
      <c r="Z1263" s="28"/>
      <c r="AA1263" s="28"/>
      <c r="AB1263" s="28"/>
      <c r="AC1263" s="28"/>
      <c r="AD1263" s="28"/>
      <c r="AE1263" s="28"/>
      <c r="AF1263" s="28"/>
      <c r="AG1263" s="28"/>
      <c r="AH1263" s="28"/>
      <c r="AI1263" s="28"/>
      <c r="AJ1263" s="28"/>
      <c r="AK1263" s="28"/>
      <c r="AL1263" s="28"/>
      <c r="AM1263" s="60"/>
      <c r="AN1263" s="60"/>
      <c r="AO1263" s="61"/>
      <c r="AP1263" s="61"/>
      <c r="AQ1263" s="61"/>
      <c r="AR1263" s="61"/>
      <c r="AT1263" s="60"/>
      <c r="AU1263" s="61"/>
      <c r="AV1263" s="61"/>
      <c r="AX1263" s="60"/>
      <c r="AY1263" s="61"/>
      <c r="AZ1263" s="72"/>
      <c r="BB1263" s="61"/>
      <c r="BC1263" s="61"/>
      <c r="BD1263" s="61"/>
      <c r="BE1263" s="61"/>
      <c r="BF1263" s="61"/>
      <c r="BG1263" s="61"/>
      <c r="BI1263" s="60"/>
      <c r="BJ1263" s="61"/>
      <c r="BK1263" s="72"/>
      <c r="BL1263" s="49"/>
      <c r="BS1263" s="9"/>
    </row>
    <row r="1264" spans="1:71">
      <c r="A1264" s="18"/>
      <c r="B1264" s="28"/>
      <c r="C1264" s="28"/>
      <c r="D1264" s="28"/>
      <c r="E1264" s="28"/>
      <c r="F1264" s="28"/>
      <c r="G1264" s="28"/>
      <c r="H1264" s="28"/>
      <c r="I1264" s="28"/>
      <c r="J1264" s="28"/>
      <c r="K1264" s="28"/>
      <c r="L1264" s="28"/>
      <c r="M1264" s="28"/>
      <c r="N1264" s="28"/>
      <c r="O1264" s="28"/>
      <c r="P1264" s="28"/>
      <c r="Q1264" s="28"/>
      <c r="R1264" s="28"/>
      <c r="S1264" s="28"/>
      <c r="T1264" s="28"/>
      <c r="U1264" s="28"/>
      <c r="V1264" s="28"/>
      <c r="W1264" s="28"/>
      <c r="X1264" s="28"/>
      <c r="Y1264" s="28"/>
      <c r="Z1264" s="28"/>
      <c r="AA1264" s="28"/>
      <c r="AB1264" s="28"/>
      <c r="AC1264" s="28"/>
      <c r="AD1264" s="28"/>
      <c r="AE1264" s="28"/>
      <c r="AF1264" s="28"/>
      <c r="AG1264" s="28"/>
      <c r="AH1264" s="28"/>
      <c r="AI1264" s="28"/>
      <c r="AJ1264" s="28"/>
      <c r="AK1264" s="28"/>
      <c r="AL1264" s="28"/>
      <c r="AM1264" s="60"/>
      <c r="AN1264" s="60"/>
      <c r="AO1264" s="61"/>
      <c r="AP1264" s="61"/>
      <c r="AQ1264" s="61"/>
      <c r="AR1264" s="61"/>
      <c r="AT1264" s="60"/>
      <c r="AU1264" s="61"/>
      <c r="AV1264" s="61"/>
      <c r="AX1264" s="60"/>
      <c r="AY1264" s="61"/>
      <c r="AZ1264" s="72"/>
      <c r="BB1264" s="61"/>
      <c r="BC1264" s="61"/>
      <c r="BD1264" s="61"/>
      <c r="BE1264" s="61"/>
      <c r="BF1264" s="61"/>
      <c r="BG1264" s="61"/>
      <c r="BI1264" s="60"/>
      <c r="BJ1264" s="61"/>
      <c r="BK1264" s="72"/>
      <c r="BL1264" s="49"/>
      <c r="BS1264" s="9"/>
    </row>
    <row r="1265" spans="1:71">
      <c r="A1265" s="18"/>
      <c r="B1265" s="28"/>
      <c r="C1265" s="28"/>
      <c r="D1265" s="28"/>
      <c r="E1265" s="28"/>
      <c r="F1265" s="28"/>
      <c r="G1265" s="28"/>
      <c r="H1265" s="28"/>
      <c r="I1265" s="28"/>
      <c r="J1265" s="28"/>
      <c r="K1265" s="28"/>
      <c r="L1265" s="28"/>
      <c r="M1265" s="28"/>
      <c r="N1265" s="28"/>
      <c r="O1265" s="28"/>
      <c r="P1265" s="28"/>
      <c r="Q1265" s="28"/>
      <c r="R1265" s="28"/>
      <c r="S1265" s="28"/>
      <c r="T1265" s="28"/>
      <c r="U1265" s="28"/>
      <c r="V1265" s="28"/>
      <c r="W1265" s="28"/>
      <c r="X1265" s="28"/>
      <c r="Y1265" s="28"/>
      <c r="Z1265" s="28"/>
      <c r="AA1265" s="28"/>
      <c r="AB1265" s="28"/>
      <c r="AC1265" s="28"/>
      <c r="AD1265" s="28"/>
      <c r="AE1265" s="28"/>
      <c r="AF1265" s="28"/>
      <c r="AG1265" s="28"/>
      <c r="AH1265" s="28"/>
      <c r="AI1265" s="28"/>
      <c r="AJ1265" s="28"/>
      <c r="AK1265" s="28"/>
      <c r="AL1265" s="28"/>
      <c r="AM1265" s="60"/>
      <c r="AN1265" s="60"/>
      <c r="AO1265" s="61"/>
      <c r="AP1265" s="61"/>
      <c r="AQ1265" s="61"/>
      <c r="AR1265" s="61"/>
      <c r="AT1265" s="60"/>
      <c r="AU1265" s="61"/>
      <c r="AV1265" s="61"/>
      <c r="AX1265" s="60"/>
      <c r="AY1265" s="61"/>
      <c r="AZ1265" s="72"/>
      <c r="BB1265" s="61"/>
      <c r="BC1265" s="61"/>
      <c r="BD1265" s="61"/>
      <c r="BE1265" s="61"/>
      <c r="BF1265" s="61"/>
      <c r="BG1265" s="61"/>
      <c r="BI1265" s="60"/>
      <c r="BJ1265" s="61"/>
      <c r="BK1265" s="72"/>
      <c r="BL1265" s="49"/>
      <c r="BS1265" s="9"/>
    </row>
    <row r="1266" spans="1:71">
      <c r="A1266" s="18"/>
      <c r="B1266" s="28"/>
      <c r="C1266" s="28"/>
      <c r="D1266" s="28"/>
      <c r="E1266" s="28"/>
      <c r="F1266" s="28"/>
      <c r="G1266" s="28"/>
      <c r="H1266" s="28"/>
      <c r="I1266" s="28"/>
      <c r="J1266" s="28"/>
      <c r="K1266" s="28"/>
      <c r="L1266" s="28"/>
      <c r="M1266" s="28"/>
      <c r="N1266" s="28"/>
      <c r="O1266" s="28"/>
      <c r="P1266" s="28"/>
      <c r="Q1266" s="28"/>
      <c r="R1266" s="28"/>
      <c r="S1266" s="28"/>
      <c r="T1266" s="28"/>
      <c r="U1266" s="28"/>
      <c r="V1266" s="28"/>
      <c r="W1266" s="28"/>
      <c r="X1266" s="28"/>
      <c r="Y1266" s="28"/>
      <c r="Z1266" s="28"/>
      <c r="AA1266" s="28"/>
      <c r="AB1266" s="28"/>
      <c r="AC1266" s="28"/>
      <c r="AD1266" s="28"/>
      <c r="AE1266" s="28"/>
      <c r="AF1266" s="28"/>
      <c r="AG1266" s="28"/>
      <c r="AH1266" s="28"/>
      <c r="AI1266" s="28"/>
      <c r="AJ1266" s="28"/>
      <c r="AK1266" s="28"/>
      <c r="AL1266" s="28"/>
      <c r="AM1266" s="60"/>
      <c r="AN1266" s="60"/>
      <c r="AO1266" s="61"/>
      <c r="AP1266" s="61"/>
      <c r="AQ1266" s="61"/>
      <c r="AR1266" s="61"/>
      <c r="AT1266" s="60"/>
      <c r="AU1266" s="61"/>
      <c r="AV1266" s="61"/>
      <c r="AX1266" s="60"/>
      <c r="AY1266" s="61"/>
      <c r="AZ1266" s="72"/>
      <c r="BB1266" s="61"/>
      <c r="BC1266" s="61"/>
      <c r="BD1266" s="61"/>
      <c r="BE1266" s="61"/>
      <c r="BF1266" s="61"/>
      <c r="BG1266" s="61"/>
      <c r="BI1266" s="60"/>
      <c r="BJ1266" s="61"/>
      <c r="BK1266" s="72"/>
      <c r="BL1266" s="49"/>
      <c r="BS1266" s="9"/>
    </row>
    <row r="1267" spans="1:71">
      <c r="A1267" s="18"/>
      <c r="B1267" s="28"/>
      <c r="C1267" s="28"/>
      <c r="D1267" s="28"/>
      <c r="E1267" s="28"/>
      <c r="F1267" s="28"/>
      <c r="G1267" s="28"/>
      <c r="H1267" s="28"/>
      <c r="I1267" s="28"/>
      <c r="J1267" s="28"/>
      <c r="K1267" s="28"/>
      <c r="L1267" s="28"/>
      <c r="M1267" s="28"/>
      <c r="N1267" s="28"/>
      <c r="O1267" s="28"/>
      <c r="P1267" s="28"/>
      <c r="Q1267" s="28"/>
      <c r="R1267" s="28"/>
      <c r="S1267" s="28"/>
      <c r="T1267" s="28"/>
      <c r="U1267" s="28"/>
      <c r="V1267" s="28"/>
      <c r="W1267" s="28"/>
      <c r="X1267" s="28"/>
      <c r="Y1267" s="28"/>
      <c r="Z1267" s="28"/>
      <c r="AA1267" s="28"/>
      <c r="AB1267" s="28"/>
      <c r="AC1267" s="28"/>
      <c r="AD1267" s="28"/>
      <c r="AE1267" s="28"/>
      <c r="AF1267" s="28"/>
      <c r="AG1267" s="28"/>
      <c r="AH1267" s="28"/>
      <c r="AI1267" s="28"/>
      <c r="AJ1267" s="28"/>
      <c r="AK1267" s="28"/>
      <c r="AL1267" s="28"/>
      <c r="AM1267" s="60"/>
      <c r="AN1267" s="60"/>
      <c r="AO1267" s="61"/>
      <c r="AP1267" s="61"/>
      <c r="AQ1267" s="61"/>
      <c r="AR1267" s="61"/>
      <c r="AT1267" s="60"/>
      <c r="AU1267" s="61"/>
      <c r="AV1267" s="61"/>
      <c r="AX1267" s="60"/>
      <c r="AY1267" s="61"/>
      <c r="AZ1267" s="72"/>
      <c r="BB1267" s="61"/>
      <c r="BC1267" s="61"/>
      <c r="BD1267" s="61"/>
      <c r="BE1267" s="61"/>
      <c r="BF1267" s="61"/>
      <c r="BG1267" s="61"/>
      <c r="BI1267" s="60"/>
      <c r="BJ1267" s="61"/>
      <c r="BK1267" s="72"/>
      <c r="BL1267" s="49"/>
      <c r="BS1267" s="9"/>
    </row>
    <row r="1268" spans="1:71">
      <c r="A1268" s="18"/>
      <c r="B1268" s="28"/>
      <c r="C1268" s="28"/>
      <c r="D1268" s="28"/>
      <c r="E1268" s="28"/>
      <c r="F1268" s="28"/>
      <c r="G1268" s="28"/>
      <c r="H1268" s="28"/>
      <c r="I1268" s="28"/>
      <c r="J1268" s="28"/>
      <c r="K1268" s="28"/>
      <c r="L1268" s="28"/>
      <c r="M1268" s="28"/>
      <c r="N1268" s="28"/>
      <c r="O1268" s="28"/>
      <c r="P1268" s="28"/>
      <c r="Q1268" s="28"/>
      <c r="R1268" s="28"/>
      <c r="S1268" s="28"/>
      <c r="T1268" s="28"/>
      <c r="U1268" s="28"/>
      <c r="V1268" s="28"/>
      <c r="W1268" s="28"/>
      <c r="X1268" s="28"/>
      <c r="Y1268" s="28"/>
      <c r="Z1268" s="28"/>
      <c r="AA1268" s="28"/>
      <c r="AB1268" s="28"/>
      <c r="AC1268" s="28"/>
      <c r="AD1268" s="28"/>
      <c r="AE1268" s="28"/>
      <c r="AF1268" s="28"/>
      <c r="AG1268" s="28"/>
      <c r="AH1268" s="28"/>
      <c r="AI1268" s="28"/>
      <c r="AJ1268" s="28"/>
      <c r="AK1268" s="28"/>
      <c r="AL1268" s="28"/>
      <c r="AM1268" s="60"/>
      <c r="AN1268" s="60"/>
      <c r="AO1268" s="61"/>
      <c r="AP1268" s="61"/>
      <c r="AQ1268" s="61"/>
      <c r="AR1268" s="61"/>
      <c r="AT1268" s="60"/>
      <c r="AU1268" s="61"/>
      <c r="AV1268" s="61"/>
      <c r="AX1268" s="60"/>
      <c r="AY1268" s="61"/>
      <c r="AZ1268" s="72"/>
      <c r="BB1268" s="61"/>
      <c r="BC1268" s="61"/>
      <c r="BD1268" s="61"/>
      <c r="BE1268" s="61"/>
      <c r="BF1268" s="61"/>
      <c r="BG1268" s="61"/>
      <c r="BI1268" s="60"/>
      <c r="BJ1268" s="61"/>
      <c r="BK1268" s="72"/>
      <c r="BL1268" s="49"/>
      <c r="BS1268" s="9"/>
    </row>
    <row r="1269" spans="1:71">
      <c r="A1269" s="18"/>
      <c r="B1269" s="28"/>
      <c r="C1269" s="28"/>
      <c r="D1269" s="28"/>
      <c r="E1269" s="28"/>
      <c r="F1269" s="28"/>
      <c r="G1269" s="28"/>
      <c r="H1269" s="28"/>
      <c r="I1269" s="28"/>
      <c r="J1269" s="28"/>
      <c r="K1269" s="28"/>
      <c r="L1269" s="28"/>
      <c r="M1269" s="28"/>
      <c r="N1269" s="28"/>
      <c r="O1269" s="28"/>
      <c r="P1269" s="28"/>
      <c r="Q1269" s="28"/>
      <c r="R1269" s="28"/>
      <c r="S1269" s="28"/>
      <c r="T1269" s="28"/>
      <c r="U1269" s="28"/>
      <c r="V1269" s="28"/>
      <c r="W1269" s="28"/>
      <c r="X1269" s="28"/>
      <c r="Y1269" s="28"/>
      <c r="Z1269" s="28"/>
      <c r="AA1269" s="28"/>
      <c r="AB1269" s="28"/>
      <c r="AC1269" s="28"/>
      <c r="AD1269" s="28"/>
      <c r="AE1269" s="28"/>
      <c r="AF1269" s="28"/>
      <c r="AG1269" s="28"/>
      <c r="AH1269" s="28"/>
      <c r="AI1269" s="28"/>
      <c r="AJ1269" s="28"/>
      <c r="AK1269" s="28"/>
      <c r="AL1269" s="28"/>
      <c r="AM1269" s="60"/>
      <c r="AN1269" s="60"/>
      <c r="AO1269" s="61"/>
      <c r="AP1269" s="61"/>
      <c r="AQ1269" s="61"/>
      <c r="AR1269" s="61"/>
      <c r="AT1269" s="60"/>
      <c r="AU1269" s="61"/>
      <c r="AV1269" s="61"/>
      <c r="AX1269" s="60"/>
      <c r="AY1269" s="61"/>
      <c r="AZ1269" s="72"/>
      <c r="BB1269" s="61"/>
      <c r="BC1269" s="61"/>
      <c r="BD1269" s="61"/>
      <c r="BE1269" s="61"/>
      <c r="BF1269" s="61"/>
      <c r="BG1269" s="61"/>
      <c r="BI1269" s="60"/>
      <c r="BJ1269" s="61"/>
      <c r="BK1269" s="72"/>
      <c r="BL1269" s="49"/>
      <c r="BS1269" s="9"/>
    </row>
    <row r="1270" spans="1:71">
      <c r="A1270" s="18"/>
      <c r="AM1270" s="64"/>
      <c r="AN1270" s="64"/>
      <c r="AO1270" s="61"/>
      <c r="AP1270" s="61"/>
      <c r="AQ1270" s="61"/>
      <c r="AR1270" s="61"/>
      <c r="AT1270" s="64"/>
      <c r="AU1270" s="61"/>
      <c r="AV1270" s="61"/>
      <c r="AX1270" s="64"/>
      <c r="AY1270" s="61"/>
      <c r="AZ1270" s="72"/>
      <c r="BB1270" s="61"/>
      <c r="BC1270" s="61"/>
      <c r="BD1270" s="61"/>
      <c r="BE1270" s="61"/>
      <c r="BF1270" s="61"/>
      <c r="BG1270" s="61"/>
      <c r="BI1270" s="64"/>
      <c r="BJ1270" s="61"/>
      <c r="BK1270" s="72"/>
      <c r="BL1270" s="49"/>
      <c r="BS1270" s="9"/>
    </row>
    <row r="1271" spans="1:71">
      <c r="A1271" s="18"/>
      <c r="AM1271" s="64"/>
      <c r="AN1271" s="64"/>
      <c r="AO1271" s="61"/>
      <c r="AP1271" s="61"/>
      <c r="AQ1271" s="61"/>
      <c r="AR1271" s="61"/>
      <c r="AT1271" s="64"/>
      <c r="AU1271" s="61"/>
      <c r="AV1271" s="61"/>
      <c r="AX1271" s="64"/>
      <c r="AY1271" s="61"/>
      <c r="AZ1271" s="72"/>
      <c r="BB1271" s="61"/>
      <c r="BC1271" s="61"/>
      <c r="BD1271" s="61"/>
      <c r="BE1271" s="61"/>
      <c r="BF1271" s="61"/>
      <c r="BG1271" s="61"/>
      <c r="BI1271" s="64"/>
      <c r="BJ1271" s="61"/>
      <c r="BK1271" s="72"/>
      <c r="BL1271" s="49"/>
      <c r="BS1271" s="9"/>
    </row>
    <row r="1272" spans="1:71">
      <c r="A1272" s="18"/>
      <c r="AM1272" s="64"/>
      <c r="AN1272" s="64"/>
      <c r="AO1272" s="61"/>
      <c r="AP1272" s="61"/>
      <c r="AQ1272" s="61"/>
      <c r="AR1272" s="61"/>
      <c r="AT1272" s="64"/>
      <c r="AU1272" s="61"/>
      <c r="AV1272" s="61"/>
      <c r="AX1272" s="64"/>
      <c r="AY1272" s="61"/>
      <c r="AZ1272" s="72"/>
      <c r="BB1272" s="61"/>
      <c r="BC1272" s="61"/>
      <c r="BD1272" s="61"/>
      <c r="BE1272" s="61"/>
      <c r="BF1272" s="61"/>
      <c r="BG1272" s="61"/>
      <c r="BI1272" s="64"/>
      <c r="BJ1272" s="61"/>
      <c r="BK1272" s="72"/>
      <c r="BL1272" s="49"/>
      <c r="BS1272" s="9"/>
    </row>
    <row r="1273" spans="1:71">
      <c r="A1273" s="18"/>
      <c r="AM1273" s="64"/>
      <c r="AN1273" s="64"/>
      <c r="AO1273" s="61"/>
      <c r="AP1273" s="61"/>
      <c r="AQ1273" s="61"/>
      <c r="AR1273" s="61"/>
      <c r="AT1273" s="64"/>
      <c r="AU1273" s="61"/>
      <c r="AV1273" s="61"/>
      <c r="AX1273" s="64"/>
      <c r="AY1273" s="61"/>
      <c r="AZ1273" s="72"/>
      <c r="BB1273" s="61"/>
      <c r="BC1273" s="61"/>
      <c r="BD1273" s="61"/>
      <c r="BE1273" s="61"/>
      <c r="BF1273" s="61"/>
      <c r="BG1273" s="61"/>
      <c r="BI1273" s="64"/>
      <c r="BJ1273" s="61"/>
      <c r="BK1273" s="72"/>
      <c r="BL1273" s="49"/>
      <c r="BS1273" s="9"/>
    </row>
    <row r="1274" spans="1:71">
      <c r="A1274" s="18"/>
      <c r="AM1274" s="64"/>
      <c r="AN1274" s="64"/>
      <c r="AO1274" s="61"/>
      <c r="AP1274" s="61"/>
      <c r="AQ1274" s="61"/>
      <c r="AR1274" s="61"/>
      <c r="AT1274" s="64"/>
      <c r="AU1274" s="61"/>
      <c r="AV1274" s="61"/>
      <c r="AX1274" s="64"/>
      <c r="AY1274" s="61"/>
      <c r="AZ1274" s="72"/>
      <c r="BB1274" s="61"/>
      <c r="BC1274" s="61"/>
      <c r="BD1274" s="61"/>
      <c r="BE1274" s="61"/>
      <c r="BF1274" s="61"/>
      <c r="BG1274" s="61"/>
      <c r="BI1274" s="64"/>
      <c r="BJ1274" s="61"/>
      <c r="BK1274" s="72"/>
      <c r="BL1274" s="49"/>
      <c r="BS1274" s="9"/>
    </row>
    <row r="1275" spans="1:71">
      <c r="A1275" s="18"/>
      <c r="AM1275" s="64"/>
      <c r="AN1275" s="64"/>
      <c r="AO1275" s="61"/>
      <c r="AP1275" s="61"/>
      <c r="AQ1275" s="61"/>
      <c r="AR1275" s="61"/>
      <c r="AT1275" s="64"/>
      <c r="AU1275" s="61"/>
      <c r="AV1275" s="61"/>
      <c r="AX1275" s="64"/>
      <c r="AY1275" s="61"/>
      <c r="AZ1275" s="72"/>
      <c r="BB1275" s="61"/>
      <c r="BC1275" s="61"/>
      <c r="BD1275" s="61"/>
      <c r="BE1275" s="61"/>
      <c r="BF1275" s="61"/>
      <c r="BG1275" s="61"/>
      <c r="BI1275" s="64"/>
      <c r="BJ1275" s="61"/>
      <c r="BK1275" s="72"/>
      <c r="BL1275" s="49"/>
      <c r="BS1275" s="9"/>
    </row>
    <row r="1276" spans="1:71">
      <c r="A1276" s="18"/>
      <c r="AM1276" s="64"/>
      <c r="AN1276" s="64"/>
      <c r="AO1276" s="61"/>
      <c r="AP1276" s="61"/>
      <c r="AQ1276" s="61"/>
      <c r="AR1276" s="61"/>
      <c r="AT1276" s="64"/>
      <c r="AU1276" s="61"/>
      <c r="AV1276" s="61"/>
      <c r="AX1276" s="64"/>
      <c r="AY1276" s="61"/>
      <c r="AZ1276" s="72"/>
      <c r="BB1276" s="61"/>
      <c r="BC1276" s="61"/>
      <c r="BD1276" s="61"/>
      <c r="BE1276" s="61"/>
      <c r="BF1276" s="61"/>
      <c r="BG1276" s="61"/>
      <c r="BI1276" s="64"/>
      <c r="BJ1276" s="61"/>
      <c r="BK1276" s="72"/>
      <c r="BL1276" s="49"/>
      <c r="BS1276" s="9"/>
    </row>
    <row r="1277" spans="1:71">
      <c r="A1277" s="18"/>
      <c r="AM1277" s="64"/>
      <c r="AN1277" s="64"/>
      <c r="AO1277" s="61"/>
      <c r="AP1277" s="61"/>
      <c r="AQ1277" s="61"/>
      <c r="AR1277" s="61"/>
      <c r="AT1277" s="64"/>
      <c r="AU1277" s="61"/>
      <c r="AV1277" s="61"/>
      <c r="AX1277" s="64"/>
      <c r="AY1277" s="61"/>
      <c r="AZ1277" s="72"/>
      <c r="BB1277" s="61"/>
      <c r="BC1277" s="61"/>
      <c r="BD1277" s="61"/>
      <c r="BE1277" s="61"/>
      <c r="BF1277" s="61"/>
      <c r="BG1277" s="61"/>
      <c r="BI1277" s="64"/>
      <c r="BJ1277" s="61"/>
      <c r="BK1277" s="72"/>
      <c r="BL1277" s="49"/>
      <c r="BS1277" s="9"/>
    </row>
    <row r="1278" spans="1:71">
      <c r="A1278" s="18"/>
      <c r="AM1278" s="64"/>
      <c r="AN1278" s="64"/>
      <c r="AO1278" s="61"/>
      <c r="AP1278" s="61"/>
      <c r="AQ1278" s="61"/>
      <c r="AR1278" s="61"/>
      <c r="AT1278" s="64"/>
      <c r="AU1278" s="61"/>
      <c r="AV1278" s="61"/>
      <c r="AX1278" s="64"/>
      <c r="AY1278" s="61"/>
      <c r="AZ1278" s="72"/>
      <c r="BB1278" s="61"/>
      <c r="BC1278" s="61"/>
      <c r="BD1278" s="61"/>
      <c r="BE1278" s="61"/>
      <c r="BF1278" s="61"/>
      <c r="BG1278" s="61"/>
      <c r="BI1278" s="64"/>
      <c r="BJ1278" s="61"/>
      <c r="BK1278" s="72"/>
      <c r="BL1278" s="49"/>
      <c r="BS1278" s="9"/>
    </row>
    <row r="1279" spans="1:71">
      <c r="A1279" s="18"/>
      <c r="AM1279" s="64"/>
      <c r="AN1279" s="64"/>
      <c r="AO1279" s="61"/>
      <c r="AP1279" s="61"/>
      <c r="AQ1279" s="61"/>
      <c r="AR1279" s="61"/>
      <c r="AT1279" s="64"/>
      <c r="AU1279" s="61"/>
      <c r="AV1279" s="61"/>
      <c r="AX1279" s="64"/>
      <c r="AY1279" s="61"/>
      <c r="AZ1279" s="72"/>
      <c r="BB1279" s="61"/>
      <c r="BC1279" s="61"/>
      <c r="BD1279" s="61"/>
      <c r="BE1279" s="61"/>
      <c r="BF1279" s="61"/>
      <c r="BG1279" s="61"/>
      <c r="BI1279" s="64"/>
      <c r="BJ1279" s="61"/>
      <c r="BK1279" s="72"/>
      <c r="BL1279" s="49"/>
      <c r="BS1279" s="9"/>
    </row>
    <row r="1280" spans="1:71">
      <c r="A1280" s="18"/>
      <c r="AM1280" s="64"/>
      <c r="AN1280" s="64"/>
      <c r="AO1280" s="61"/>
      <c r="AP1280" s="61"/>
      <c r="AQ1280" s="61"/>
      <c r="AR1280" s="61"/>
      <c r="AT1280" s="64"/>
      <c r="AU1280" s="61"/>
      <c r="AV1280" s="61"/>
      <c r="AX1280" s="64"/>
      <c r="AY1280" s="61"/>
      <c r="AZ1280" s="72"/>
      <c r="BB1280" s="61"/>
      <c r="BC1280" s="61"/>
      <c r="BD1280" s="61"/>
      <c r="BE1280" s="61"/>
      <c r="BF1280" s="61"/>
      <c r="BG1280" s="61"/>
      <c r="BI1280" s="64"/>
      <c r="BJ1280" s="61"/>
      <c r="BK1280" s="72"/>
      <c r="BL1280" s="49"/>
      <c r="BS1280" s="9"/>
    </row>
    <row r="1281" spans="1:71">
      <c r="A1281" s="18"/>
      <c r="AM1281" s="64"/>
      <c r="AN1281" s="64"/>
      <c r="AO1281" s="61"/>
      <c r="AP1281" s="61"/>
      <c r="AQ1281" s="61"/>
      <c r="AR1281" s="61"/>
      <c r="AT1281" s="64"/>
      <c r="AU1281" s="61"/>
      <c r="AV1281" s="61"/>
      <c r="AX1281" s="64"/>
      <c r="AY1281" s="61"/>
      <c r="AZ1281" s="72"/>
      <c r="BB1281" s="61"/>
      <c r="BC1281" s="61"/>
      <c r="BD1281" s="61"/>
      <c r="BE1281" s="61"/>
      <c r="BF1281" s="61"/>
      <c r="BG1281" s="61"/>
      <c r="BI1281" s="64"/>
      <c r="BJ1281" s="61"/>
      <c r="BK1281" s="72"/>
      <c r="BL1281" s="49"/>
      <c r="BS1281" s="9"/>
    </row>
    <row r="1282" spans="1:71">
      <c r="A1282" s="18"/>
      <c r="AM1282" s="64"/>
      <c r="AN1282" s="64"/>
      <c r="AO1282" s="61"/>
      <c r="AP1282" s="61"/>
      <c r="AQ1282" s="61"/>
      <c r="AR1282" s="61"/>
      <c r="AT1282" s="64"/>
      <c r="AU1282" s="61"/>
      <c r="AV1282" s="61"/>
      <c r="AX1282" s="64"/>
      <c r="AY1282" s="61"/>
      <c r="AZ1282" s="72"/>
      <c r="BB1282" s="61"/>
      <c r="BC1282" s="61"/>
      <c r="BD1282" s="61"/>
      <c r="BE1282" s="61"/>
      <c r="BF1282" s="61"/>
      <c r="BG1282" s="61"/>
      <c r="BI1282" s="64"/>
      <c r="BJ1282" s="61"/>
      <c r="BK1282" s="72"/>
      <c r="BL1282" s="49"/>
      <c r="BS1282" s="9"/>
    </row>
    <row r="1283" spans="1:71">
      <c r="A1283" s="18"/>
      <c r="AM1283" s="64"/>
      <c r="AN1283" s="64"/>
      <c r="AO1283" s="61"/>
      <c r="AP1283" s="61"/>
      <c r="AQ1283" s="61"/>
      <c r="AR1283" s="61"/>
      <c r="AT1283" s="64"/>
      <c r="AU1283" s="61"/>
      <c r="AV1283" s="61"/>
      <c r="AX1283" s="64"/>
      <c r="AY1283" s="61"/>
      <c r="AZ1283" s="72"/>
      <c r="BB1283" s="61"/>
      <c r="BC1283" s="61"/>
      <c r="BD1283" s="61"/>
      <c r="BE1283" s="61"/>
      <c r="BF1283" s="61"/>
      <c r="BG1283" s="61"/>
      <c r="BI1283" s="64"/>
      <c r="BJ1283" s="61"/>
      <c r="BK1283" s="72"/>
      <c r="BL1283" s="49"/>
      <c r="BS1283" s="9"/>
    </row>
    <row r="1284" spans="1:71">
      <c r="A1284" s="18"/>
      <c r="AM1284" s="64"/>
      <c r="AN1284" s="64"/>
      <c r="AO1284" s="61"/>
      <c r="AP1284" s="61"/>
      <c r="AQ1284" s="61"/>
      <c r="AR1284" s="61"/>
      <c r="AT1284" s="64"/>
      <c r="AU1284" s="61"/>
      <c r="AV1284" s="61"/>
      <c r="AX1284" s="64"/>
      <c r="AY1284" s="61"/>
      <c r="AZ1284" s="72"/>
      <c r="BB1284" s="61"/>
      <c r="BC1284" s="61"/>
      <c r="BD1284" s="61"/>
      <c r="BE1284" s="61"/>
      <c r="BF1284" s="61"/>
      <c r="BG1284" s="61"/>
      <c r="BI1284" s="64"/>
      <c r="BJ1284" s="61"/>
      <c r="BK1284" s="72"/>
      <c r="BL1284" s="49"/>
      <c r="BS1284" s="9"/>
    </row>
    <row r="1285" spans="1:71">
      <c r="A1285" s="18"/>
      <c r="AM1285" s="64"/>
      <c r="AN1285" s="64"/>
      <c r="AO1285" s="61"/>
      <c r="AP1285" s="61"/>
      <c r="AQ1285" s="61"/>
      <c r="AR1285" s="61"/>
      <c r="AT1285" s="64"/>
      <c r="AU1285" s="61"/>
      <c r="AV1285" s="61"/>
      <c r="AX1285" s="64"/>
      <c r="AY1285" s="61"/>
      <c r="AZ1285" s="72"/>
      <c r="BB1285" s="61"/>
      <c r="BC1285" s="61"/>
      <c r="BD1285" s="61"/>
      <c r="BE1285" s="61"/>
      <c r="BF1285" s="61"/>
      <c r="BG1285" s="61"/>
      <c r="BI1285" s="64"/>
      <c r="BJ1285" s="61"/>
      <c r="BK1285" s="72"/>
      <c r="BL1285" s="49"/>
      <c r="BS1285" s="9"/>
    </row>
    <row r="1286" spans="1:71">
      <c r="A1286" s="18"/>
      <c r="AM1286" s="64"/>
      <c r="AN1286" s="64"/>
      <c r="AO1286" s="61"/>
      <c r="AP1286" s="61"/>
      <c r="AQ1286" s="61"/>
      <c r="AR1286" s="61"/>
      <c r="AT1286" s="64"/>
      <c r="AU1286" s="61"/>
      <c r="AV1286" s="61"/>
      <c r="AX1286" s="64"/>
      <c r="AY1286" s="61"/>
      <c r="AZ1286" s="72"/>
      <c r="BB1286" s="61"/>
      <c r="BC1286" s="61"/>
      <c r="BD1286" s="61"/>
      <c r="BE1286" s="61"/>
      <c r="BF1286" s="61"/>
      <c r="BG1286" s="61"/>
      <c r="BI1286" s="64"/>
      <c r="BJ1286" s="61"/>
      <c r="BK1286" s="72"/>
      <c r="BL1286" s="49"/>
      <c r="BS1286" s="9"/>
    </row>
    <row r="1287" spans="1:71">
      <c r="A1287" s="18"/>
      <c r="AM1287" s="64"/>
      <c r="AN1287" s="64"/>
      <c r="AO1287" s="61"/>
      <c r="AP1287" s="61"/>
      <c r="AQ1287" s="61"/>
      <c r="AR1287" s="61"/>
      <c r="AT1287" s="64"/>
      <c r="AU1287" s="61"/>
      <c r="AV1287" s="61"/>
      <c r="AX1287" s="64"/>
      <c r="AY1287" s="61"/>
      <c r="AZ1287" s="72"/>
      <c r="BB1287" s="61"/>
      <c r="BC1287" s="61"/>
      <c r="BD1287" s="61"/>
      <c r="BE1287" s="61"/>
      <c r="BF1287" s="61"/>
      <c r="BG1287" s="61"/>
      <c r="BI1287" s="64"/>
      <c r="BJ1287" s="61"/>
      <c r="BK1287" s="72"/>
      <c r="BL1287" s="49"/>
      <c r="BS1287" s="9"/>
    </row>
    <row r="1288" spans="1:71">
      <c r="A1288" s="18"/>
      <c r="AM1288" s="64"/>
      <c r="AN1288" s="64"/>
      <c r="AO1288" s="61"/>
      <c r="AP1288" s="61"/>
      <c r="AQ1288" s="61"/>
      <c r="AR1288" s="61"/>
      <c r="AT1288" s="64"/>
      <c r="AU1288" s="61"/>
      <c r="AV1288" s="61"/>
      <c r="AX1288" s="64"/>
      <c r="AY1288" s="61"/>
      <c r="AZ1288" s="72"/>
      <c r="BB1288" s="61"/>
      <c r="BC1288" s="61"/>
      <c r="BD1288" s="61"/>
      <c r="BE1288" s="61"/>
      <c r="BF1288" s="61"/>
      <c r="BG1288" s="61"/>
      <c r="BI1288" s="64"/>
      <c r="BJ1288" s="61"/>
      <c r="BK1288" s="72"/>
      <c r="BL1288" s="49"/>
      <c r="BS1288" s="9"/>
    </row>
    <row r="1289" spans="1:71">
      <c r="A1289" s="18"/>
      <c r="AM1289" s="64"/>
      <c r="AN1289" s="64"/>
      <c r="AO1289" s="61"/>
      <c r="AP1289" s="61"/>
      <c r="AQ1289" s="61"/>
      <c r="AR1289" s="61"/>
      <c r="AT1289" s="64"/>
      <c r="AU1289" s="61"/>
      <c r="AV1289" s="61"/>
      <c r="AX1289" s="64"/>
      <c r="AY1289" s="61"/>
      <c r="AZ1289" s="72"/>
      <c r="BB1289" s="61"/>
      <c r="BC1289" s="61"/>
      <c r="BD1289" s="61"/>
      <c r="BE1289" s="61"/>
      <c r="BF1289" s="61"/>
      <c r="BG1289" s="61"/>
      <c r="BI1289" s="64"/>
      <c r="BJ1289" s="61"/>
      <c r="BK1289" s="72"/>
      <c r="BL1289" s="49"/>
      <c r="BS1289" s="9"/>
    </row>
    <row r="1290" spans="1:71">
      <c r="A1290" s="18"/>
      <c r="AM1290" s="64"/>
      <c r="AN1290" s="64"/>
      <c r="AO1290" s="61"/>
      <c r="AP1290" s="61"/>
      <c r="AQ1290" s="61"/>
      <c r="AR1290" s="61"/>
      <c r="AT1290" s="64"/>
      <c r="AU1290" s="61"/>
      <c r="AV1290" s="61"/>
      <c r="AX1290" s="64"/>
      <c r="AY1290" s="61"/>
      <c r="AZ1290" s="72"/>
      <c r="BB1290" s="61"/>
      <c r="BC1290" s="61"/>
      <c r="BD1290" s="61"/>
      <c r="BE1290" s="61"/>
      <c r="BF1290" s="61"/>
      <c r="BG1290" s="61"/>
      <c r="BI1290" s="64"/>
      <c r="BJ1290" s="61"/>
      <c r="BK1290" s="72"/>
      <c r="BL1290" s="49"/>
      <c r="BS1290" s="9"/>
    </row>
    <row r="1291" spans="1:71">
      <c r="A1291" s="18"/>
      <c r="AM1291" s="64"/>
      <c r="AN1291" s="64"/>
      <c r="AO1291" s="61"/>
      <c r="AP1291" s="61"/>
      <c r="AQ1291" s="61"/>
      <c r="AR1291" s="61"/>
      <c r="AT1291" s="64"/>
      <c r="AU1291" s="61"/>
      <c r="AV1291" s="61"/>
      <c r="AX1291" s="64"/>
      <c r="AY1291" s="61"/>
      <c r="AZ1291" s="72"/>
      <c r="BB1291" s="61"/>
      <c r="BC1291" s="61"/>
      <c r="BD1291" s="61"/>
      <c r="BE1291" s="61"/>
      <c r="BF1291" s="61"/>
      <c r="BG1291" s="61"/>
      <c r="BI1291" s="64"/>
      <c r="BJ1291" s="61"/>
      <c r="BK1291" s="72"/>
      <c r="BL1291" s="49"/>
      <c r="BS1291" s="9"/>
    </row>
    <row r="1292" spans="1:71">
      <c r="A1292" s="18"/>
      <c r="AM1292" s="64"/>
      <c r="AN1292" s="64"/>
      <c r="AO1292" s="61"/>
      <c r="AP1292" s="61"/>
      <c r="AQ1292" s="61"/>
      <c r="AR1292" s="61"/>
      <c r="AT1292" s="64"/>
      <c r="AU1292" s="61"/>
      <c r="AV1292" s="61"/>
      <c r="AX1292" s="64"/>
      <c r="AY1292" s="61"/>
      <c r="AZ1292" s="72"/>
      <c r="BB1292" s="61"/>
      <c r="BC1292" s="61"/>
      <c r="BD1292" s="61"/>
      <c r="BE1292" s="61"/>
      <c r="BF1292" s="61"/>
      <c r="BG1292" s="61"/>
      <c r="BI1292" s="64"/>
      <c r="BJ1292" s="61"/>
      <c r="BK1292" s="72"/>
      <c r="BL1292" s="49"/>
      <c r="BS1292" s="9"/>
    </row>
    <row r="1293" spans="1:71">
      <c r="A1293" s="18"/>
      <c r="AM1293" s="64"/>
      <c r="AN1293" s="64"/>
      <c r="AO1293" s="61"/>
      <c r="AP1293" s="61"/>
      <c r="AQ1293" s="61"/>
      <c r="AR1293" s="61"/>
      <c r="AT1293" s="64"/>
      <c r="AU1293" s="61"/>
      <c r="AV1293" s="61"/>
      <c r="AX1293" s="64"/>
      <c r="AY1293" s="61"/>
      <c r="AZ1293" s="72"/>
      <c r="BB1293" s="61"/>
      <c r="BC1293" s="61"/>
      <c r="BD1293" s="61"/>
      <c r="BE1293" s="61"/>
      <c r="BF1293" s="61"/>
      <c r="BG1293" s="61"/>
      <c r="BI1293" s="64"/>
      <c r="BJ1293" s="61"/>
      <c r="BK1293" s="72"/>
      <c r="BL1293" s="49"/>
      <c r="BS1293" s="9"/>
    </row>
    <row r="1294" spans="1:71">
      <c r="A1294" s="18"/>
      <c r="AM1294" s="64"/>
      <c r="AN1294" s="64"/>
      <c r="AO1294" s="61"/>
      <c r="AP1294" s="61"/>
      <c r="AQ1294" s="61"/>
      <c r="AR1294" s="61"/>
      <c r="AT1294" s="64"/>
      <c r="AU1294" s="61"/>
      <c r="AV1294" s="61"/>
      <c r="AX1294" s="64"/>
      <c r="AY1294" s="61"/>
      <c r="AZ1294" s="72"/>
      <c r="BB1294" s="61"/>
      <c r="BC1294" s="61"/>
      <c r="BD1294" s="61"/>
      <c r="BE1294" s="61"/>
      <c r="BF1294" s="61"/>
      <c r="BG1294" s="61"/>
      <c r="BI1294" s="64"/>
      <c r="BJ1294" s="61"/>
      <c r="BK1294" s="72"/>
      <c r="BL1294" s="49"/>
      <c r="BS1294" s="9"/>
    </row>
    <row r="1295" spans="1:71">
      <c r="A1295" s="18"/>
      <c r="AM1295" s="64"/>
      <c r="AN1295" s="64"/>
      <c r="AO1295" s="61"/>
      <c r="AP1295" s="61"/>
      <c r="AQ1295" s="61"/>
      <c r="AR1295" s="61"/>
      <c r="AT1295" s="64"/>
      <c r="AU1295" s="61"/>
      <c r="AV1295" s="61"/>
      <c r="AX1295" s="64"/>
      <c r="AY1295" s="61"/>
      <c r="AZ1295" s="72"/>
      <c r="BB1295" s="61"/>
      <c r="BC1295" s="61"/>
      <c r="BD1295" s="61"/>
      <c r="BE1295" s="61"/>
      <c r="BF1295" s="61"/>
      <c r="BG1295" s="61"/>
      <c r="BI1295" s="64"/>
      <c r="BJ1295" s="61"/>
      <c r="BK1295" s="72"/>
      <c r="BL1295" s="49"/>
      <c r="BS1295" s="9"/>
    </row>
    <row r="1296" spans="1:71">
      <c r="A1296" s="18"/>
      <c r="AM1296" s="64"/>
      <c r="AN1296" s="64"/>
      <c r="AO1296" s="61"/>
      <c r="AP1296" s="61"/>
      <c r="AQ1296" s="61"/>
      <c r="AR1296" s="61"/>
      <c r="AT1296" s="64"/>
      <c r="AU1296" s="61"/>
      <c r="AV1296" s="61"/>
      <c r="AX1296" s="64"/>
      <c r="AY1296" s="61"/>
      <c r="AZ1296" s="72"/>
      <c r="BB1296" s="61"/>
      <c r="BC1296" s="61"/>
      <c r="BD1296" s="61"/>
      <c r="BE1296" s="61"/>
      <c r="BF1296" s="61"/>
      <c r="BG1296" s="61"/>
      <c r="BI1296" s="64"/>
      <c r="BJ1296" s="61"/>
      <c r="BK1296" s="72"/>
      <c r="BL1296" s="49"/>
      <c r="BS1296" s="9"/>
    </row>
    <row r="1297" spans="1:71">
      <c r="A1297" s="18"/>
      <c r="AM1297" s="64"/>
      <c r="AN1297" s="64"/>
      <c r="AO1297" s="61"/>
      <c r="AP1297" s="61"/>
      <c r="AQ1297" s="61"/>
      <c r="AR1297" s="61"/>
      <c r="AT1297" s="64"/>
      <c r="AU1297" s="61"/>
      <c r="AV1297" s="61"/>
      <c r="AX1297" s="64"/>
      <c r="AY1297" s="61"/>
      <c r="AZ1297" s="72"/>
      <c r="BB1297" s="61"/>
      <c r="BC1297" s="61"/>
      <c r="BD1297" s="61"/>
      <c r="BE1297" s="61"/>
      <c r="BF1297" s="61"/>
      <c r="BG1297" s="61"/>
      <c r="BI1297" s="64"/>
      <c r="BJ1297" s="61"/>
      <c r="BK1297" s="72"/>
      <c r="BL1297" s="49"/>
      <c r="BS1297" s="9"/>
    </row>
    <row r="1298" spans="1:71">
      <c r="A1298" s="18"/>
      <c r="AM1298" s="64"/>
      <c r="AN1298" s="64"/>
      <c r="AO1298" s="61"/>
      <c r="AP1298" s="61"/>
      <c r="AQ1298" s="61"/>
      <c r="AR1298" s="61"/>
      <c r="AT1298" s="64"/>
      <c r="AU1298" s="61"/>
      <c r="AV1298" s="61"/>
      <c r="AX1298" s="64"/>
      <c r="AY1298" s="61"/>
      <c r="AZ1298" s="72"/>
      <c r="BB1298" s="61"/>
      <c r="BC1298" s="61"/>
      <c r="BD1298" s="61"/>
      <c r="BE1298" s="61"/>
      <c r="BF1298" s="61"/>
      <c r="BG1298" s="61"/>
      <c r="BI1298" s="64"/>
      <c r="BJ1298" s="61"/>
      <c r="BK1298" s="72"/>
      <c r="BL1298" s="49"/>
      <c r="BS1298" s="9"/>
    </row>
    <row r="1299" spans="1:71">
      <c r="A1299" s="18"/>
      <c r="AM1299" s="64"/>
      <c r="AN1299" s="64"/>
      <c r="AO1299" s="61"/>
      <c r="AP1299" s="61"/>
      <c r="AQ1299" s="61"/>
      <c r="AR1299" s="61"/>
      <c r="AT1299" s="64"/>
      <c r="AU1299" s="61"/>
      <c r="AV1299" s="61"/>
      <c r="AX1299" s="64"/>
      <c r="AY1299" s="61"/>
      <c r="AZ1299" s="72"/>
      <c r="BB1299" s="61"/>
      <c r="BC1299" s="61"/>
      <c r="BD1299" s="61"/>
      <c r="BE1299" s="61"/>
      <c r="BF1299" s="61"/>
      <c r="BG1299" s="61"/>
      <c r="BI1299" s="64"/>
      <c r="BJ1299" s="61"/>
      <c r="BK1299" s="72"/>
      <c r="BL1299" s="49"/>
      <c r="BS1299" s="9"/>
    </row>
    <row r="1300" spans="1:71">
      <c r="A1300" s="18"/>
      <c r="AM1300" s="64"/>
      <c r="AN1300" s="64"/>
      <c r="AO1300" s="61"/>
      <c r="AP1300" s="61"/>
      <c r="AQ1300" s="61"/>
      <c r="AR1300" s="61"/>
      <c r="AT1300" s="64"/>
      <c r="AU1300" s="61"/>
      <c r="AV1300" s="61"/>
      <c r="AX1300" s="64"/>
      <c r="AY1300" s="61"/>
      <c r="AZ1300" s="72"/>
      <c r="BB1300" s="61"/>
      <c r="BC1300" s="61"/>
      <c r="BD1300" s="61"/>
      <c r="BE1300" s="61"/>
      <c r="BF1300" s="61"/>
      <c r="BG1300" s="61"/>
      <c r="BI1300" s="64"/>
      <c r="BJ1300" s="61"/>
      <c r="BK1300" s="72"/>
      <c r="BL1300" s="49"/>
      <c r="BS1300" s="9"/>
    </row>
    <row r="1301" spans="1:71">
      <c r="A1301" s="18"/>
      <c r="AM1301" s="64"/>
      <c r="AN1301" s="64"/>
      <c r="AO1301" s="61"/>
      <c r="AP1301" s="61"/>
      <c r="AQ1301" s="61"/>
      <c r="AR1301" s="61"/>
      <c r="AT1301" s="64"/>
      <c r="AU1301" s="61"/>
      <c r="AV1301" s="61"/>
      <c r="AX1301" s="64"/>
      <c r="AY1301" s="61"/>
      <c r="AZ1301" s="72"/>
      <c r="BB1301" s="61"/>
      <c r="BC1301" s="61"/>
      <c r="BD1301" s="61"/>
      <c r="BE1301" s="61"/>
      <c r="BF1301" s="61"/>
      <c r="BG1301" s="61"/>
      <c r="BI1301" s="64"/>
      <c r="BJ1301" s="61"/>
      <c r="BK1301" s="72"/>
      <c r="BL1301" s="49"/>
      <c r="BS1301" s="9"/>
    </row>
    <row r="1302" spans="1:71">
      <c r="A1302" s="18"/>
      <c r="AM1302" s="64"/>
      <c r="AN1302" s="64"/>
      <c r="AO1302" s="61"/>
      <c r="AP1302" s="61"/>
      <c r="AQ1302" s="61"/>
      <c r="AR1302" s="61"/>
      <c r="AT1302" s="64"/>
      <c r="AU1302" s="61"/>
      <c r="AV1302" s="61"/>
      <c r="AX1302" s="64"/>
      <c r="AY1302" s="61"/>
      <c r="AZ1302" s="72"/>
      <c r="BB1302" s="61"/>
      <c r="BC1302" s="61"/>
      <c r="BD1302" s="61"/>
      <c r="BE1302" s="61"/>
      <c r="BF1302" s="61"/>
      <c r="BG1302" s="61"/>
      <c r="BI1302" s="64"/>
      <c r="BJ1302" s="61"/>
      <c r="BK1302" s="72"/>
      <c r="BL1302" s="49"/>
      <c r="BS1302" s="9"/>
    </row>
    <row r="1303" spans="1:71">
      <c r="A1303" s="18"/>
      <c r="AM1303" s="64"/>
      <c r="AN1303" s="64"/>
      <c r="AO1303" s="61"/>
      <c r="AP1303" s="61"/>
      <c r="AQ1303" s="61"/>
      <c r="AR1303" s="61"/>
      <c r="AT1303" s="64"/>
      <c r="AU1303" s="61"/>
      <c r="AV1303" s="61"/>
      <c r="AX1303" s="64"/>
      <c r="AY1303" s="61"/>
      <c r="AZ1303" s="72"/>
      <c r="BB1303" s="61"/>
      <c r="BC1303" s="61"/>
      <c r="BD1303" s="61"/>
      <c r="BE1303" s="61"/>
      <c r="BF1303" s="61"/>
      <c r="BG1303" s="61"/>
      <c r="BI1303" s="64"/>
      <c r="BJ1303" s="61"/>
      <c r="BK1303" s="72"/>
      <c r="BL1303" s="49"/>
      <c r="BS1303" s="9"/>
    </row>
    <row r="1304" spans="1:71">
      <c r="A1304" s="18"/>
      <c r="AM1304" s="64"/>
      <c r="AN1304" s="64"/>
      <c r="AO1304" s="61"/>
      <c r="AP1304" s="61"/>
      <c r="AQ1304" s="61"/>
      <c r="AR1304" s="61"/>
      <c r="AT1304" s="64"/>
      <c r="AU1304" s="61"/>
      <c r="AV1304" s="61"/>
      <c r="AX1304" s="64"/>
      <c r="AY1304" s="61"/>
      <c r="AZ1304" s="72"/>
      <c r="BB1304" s="61"/>
      <c r="BC1304" s="61"/>
      <c r="BD1304" s="61"/>
      <c r="BE1304" s="61"/>
      <c r="BF1304" s="61"/>
      <c r="BG1304" s="61"/>
      <c r="BI1304" s="64"/>
      <c r="BJ1304" s="61"/>
      <c r="BK1304" s="72"/>
      <c r="BL1304" s="49"/>
      <c r="BS1304" s="9"/>
    </row>
    <row r="1305" spans="1:71">
      <c r="A1305" s="18"/>
      <c r="AM1305" s="64"/>
      <c r="AN1305" s="64"/>
      <c r="AO1305" s="61"/>
      <c r="AP1305" s="61"/>
      <c r="AQ1305" s="61"/>
      <c r="AR1305" s="61"/>
      <c r="AT1305" s="64"/>
      <c r="AU1305" s="61"/>
      <c r="AV1305" s="61"/>
      <c r="AX1305" s="64"/>
      <c r="AY1305" s="61"/>
      <c r="AZ1305" s="72"/>
      <c r="BB1305" s="61"/>
      <c r="BC1305" s="61"/>
      <c r="BD1305" s="61"/>
      <c r="BE1305" s="61"/>
      <c r="BF1305" s="61"/>
      <c r="BG1305" s="61"/>
      <c r="BI1305" s="64"/>
      <c r="BJ1305" s="61"/>
      <c r="BK1305" s="72"/>
      <c r="BL1305" s="49"/>
      <c r="BS1305" s="9"/>
    </row>
    <row r="1306" spans="1:71">
      <c r="A1306" s="18"/>
      <c r="AM1306" s="64"/>
      <c r="AN1306" s="64"/>
      <c r="AO1306" s="61"/>
      <c r="AP1306" s="61"/>
      <c r="AQ1306" s="61"/>
      <c r="AR1306" s="61"/>
      <c r="AT1306" s="64"/>
      <c r="AU1306" s="61"/>
      <c r="AV1306" s="61"/>
      <c r="AX1306" s="64"/>
      <c r="AY1306" s="61"/>
      <c r="AZ1306" s="72"/>
      <c r="BB1306" s="61"/>
      <c r="BC1306" s="61"/>
      <c r="BD1306" s="61"/>
      <c r="BE1306" s="61"/>
      <c r="BF1306" s="61"/>
      <c r="BG1306" s="61"/>
      <c r="BI1306" s="64"/>
      <c r="BJ1306" s="61"/>
      <c r="BK1306" s="72"/>
      <c r="BL1306" s="49"/>
      <c r="BS1306" s="9"/>
    </row>
    <row r="1307" spans="1:71">
      <c r="A1307" s="18"/>
      <c r="AM1307" s="64"/>
      <c r="AN1307" s="64"/>
      <c r="AO1307" s="61"/>
      <c r="AP1307" s="61"/>
      <c r="AQ1307" s="61"/>
      <c r="AR1307" s="61"/>
      <c r="AT1307" s="64"/>
      <c r="AU1307" s="61"/>
      <c r="AV1307" s="61"/>
      <c r="AX1307" s="64"/>
      <c r="AY1307" s="61"/>
      <c r="AZ1307" s="72"/>
      <c r="BB1307" s="61"/>
      <c r="BC1307" s="61"/>
      <c r="BD1307" s="61"/>
      <c r="BE1307" s="61"/>
      <c r="BF1307" s="61"/>
      <c r="BG1307" s="61"/>
      <c r="BI1307" s="64"/>
      <c r="BJ1307" s="61"/>
      <c r="BK1307" s="72"/>
      <c r="BL1307" s="49"/>
      <c r="BS1307" s="9"/>
    </row>
    <row r="1308" spans="1:71">
      <c r="A1308" s="18"/>
      <c r="AM1308" s="64"/>
      <c r="AN1308" s="64"/>
      <c r="AO1308" s="61"/>
      <c r="AP1308" s="61"/>
      <c r="AQ1308" s="61"/>
      <c r="AR1308" s="61"/>
      <c r="AT1308" s="64"/>
      <c r="AU1308" s="61"/>
      <c r="AV1308" s="61"/>
      <c r="AX1308" s="64"/>
      <c r="AY1308" s="61"/>
      <c r="AZ1308" s="72"/>
      <c r="BB1308" s="61"/>
      <c r="BC1308" s="61"/>
      <c r="BD1308" s="61"/>
      <c r="BE1308" s="61"/>
      <c r="BF1308" s="61"/>
      <c r="BG1308" s="61"/>
      <c r="BI1308" s="64"/>
      <c r="BJ1308" s="61"/>
      <c r="BK1308" s="72"/>
      <c r="BL1308" s="49"/>
      <c r="BS1308" s="9"/>
    </row>
    <row r="1309" spans="1:71">
      <c r="A1309" s="18"/>
      <c r="AM1309" s="64"/>
      <c r="AN1309" s="64"/>
      <c r="AO1309" s="61"/>
      <c r="AP1309" s="61"/>
      <c r="AQ1309" s="61"/>
      <c r="AR1309" s="61"/>
      <c r="AT1309" s="64"/>
      <c r="AU1309" s="61"/>
      <c r="AV1309" s="61"/>
      <c r="AX1309" s="64"/>
      <c r="AY1309" s="61"/>
      <c r="AZ1309" s="72"/>
      <c r="BB1309" s="61"/>
      <c r="BC1309" s="61"/>
      <c r="BD1309" s="61"/>
      <c r="BE1309" s="61"/>
      <c r="BF1309" s="61"/>
      <c r="BG1309" s="61"/>
      <c r="BI1309" s="64"/>
      <c r="BJ1309" s="61"/>
      <c r="BK1309" s="72"/>
      <c r="BL1309" s="49"/>
      <c r="BS1309" s="9"/>
    </row>
    <row r="1310" spans="1:71">
      <c r="A1310" s="18"/>
      <c r="AM1310" s="64"/>
      <c r="AN1310" s="64"/>
      <c r="AO1310" s="61"/>
      <c r="AP1310" s="61"/>
      <c r="AQ1310" s="61"/>
      <c r="AR1310" s="61"/>
      <c r="AT1310" s="64"/>
      <c r="AU1310" s="61"/>
      <c r="AV1310" s="61"/>
      <c r="AX1310" s="64"/>
      <c r="AY1310" s="61"/>
      <c r="AZ1310" s="72"/>
      <c r="BB1310" s="61"/>
      <c r="BC1310" s="61"/>
      <c r="BD1310" s="61"/>
      <c r="BE1310" s="61"/>
      <c r="BF1310" s="61"/>
      <c r="BG1310" s="61"/>
      <c r="BI1310" s="64"/>
      <c r="BJ1310" s="61"/>
      <c r="BK1310" s="72"/>
      <c r="BL1310" s="49"/>
      <c r="BS1310" s="9"/>
    </row>
    <row r="1311" spans="1:71">
      <c r="A1311" s="18"/>
      <c r="AM1311" s="64"/>
      <c r="AN1311" s="64"/>
      <c r="AO1311" s="61"/>
      <c r="AP1311" s="61"/>
      <c r="AQ1311" s="61"/>
      <c r="AR1311" s="61"/>
      <c r="AT1311" s="64"/>
      <c r="AU1311" s="61"/>
      <c r="AV1311" s="61"/>
      <c r="AX1311" s="64"/>
      <c r="AY1311" s="61"/>
      <c r="AZ1311" s="72"/>
      <c r="BB1311" s="61"/>
      <c r="BC1311" s="61"/>
      <c r="BD1311" s="61"/>
      <c r="BE1311" s="61"/>
      <c r="BF1311" s="61"/>
      <c r="BG1311" s="61"/>
      <c r="BI1311" s="64"/>
      <c r="BJ1311" s="61"/>
      <c r="BK1311" s="72"/>
      <c r="BL1311" s="49"/>
      <c r="BS1311" s="9"/>
    </row>
    <row r="1312" spans="1:71">
      <c r="A1312" s="18"/>
      <c r="AM1312" s="64"/>
      <c r="AN1312" s="64"/>
      <c r="AO1312" s="61"/>
      <c r="AP1312" s="61"/>
      <c r="AQ1312" s="61"/>
      <c r="AR1312" s="61"/>
      <c r="AT1312" s="64"/>
      <c r="AU1312" s="61"/>
      <c r="AV1312" s="61"/>
      <c r="AX1312" s="64"/>
      <c r="AY1312" s="61"/>
      <c r="AZ1312" s="72"/>
      <c r="BB1312" s="61"/>
      <c r="BC1312" s="61"/>
      <c r="BD1312" s="61"/>
      <c r="BE1312" s="61"/>
      <c r="BF1312" s="61"/>
      <c r="BG1312" s="61"/>
      <c r="BI1312" s="64"/>
      <c r="BJ1312" s="61"/>
      <c r="BK1312" s="72"/>
      <c r="BL1312" s="49"/>
      <c r="BS1312" s="9"/>
    </row>
    <row r="1313" spans="1:71">
      <c r="A1313" s="18"/>
      <c r="AM1313" s="64"/>
      <c r="AN1313" s="64"/>
      <c r="AO1313" s="61"/>
      <c r="AP1313" s="61"/>
      <c r="AQ1313" s="61"/>
      <c r="AR1313" s="61"/>
      <c r="AT1313" s="64"/>
      <c r="AU1313" s="61"/>
      <c r="AV1313" s="61"/>
      <c r="AX1313" s="64"/>
      <c r="AY1313" s="61"/>
      <c r="AZ1313" s="72"/>
      <c r="BB1313" s="61"/>
      <c r="BC1313" s="61"/>
      <c r="BD1313" s="61"/>
      <c r="BE1313" s="61"/>
      <c r="BF1313" s="61"/>
      <c r="BG1313" s="61"/>
      <c r="BI1313" s="64"/>
      <c r="BJ1313" s="61"/>
      <c r="BK1313" s="72"/>
      <c r="BL1313" s="49"/>
      <c r="BS1313" s="9"/>
    </row>
    <row r="1314" spans="1:71">
      <c r="A1314" s="18"/>
      <c r="AM1314" s="64"/>
      <c r="AN1314" s="64"/>
      <c r="AO1314" s="61"/>
      <c r="AP1314" s="61"/>
      <c r="AQ1314" s="61"/>
      <c r="AR1314" s="61"/>
      <c r="AT1314" s="64"/>
      <c r="AU1314" s="61"/>
      <c r="AV1314" s="61"/>
      <c r="AX1314" s="64"/>
      <c r="AY1314" s="61"/>
      <c r="AZ1314" s="72"/>
      <c r="BB1314" s="61"/>
      <c r="BC1314" s="61"/>
      <c r="BD1314" s="61"/>
      <c r="BE1314" s="61"/>
      <c r="BF1314" s="61"/>
      <c r="BG1314" s="61"/>
      <c r="BI1314" s="64"/>
      <c r="BJ1314" s="61"/>
      <c r="BK1314" s="72"/>
      <c r="BL1314" s="49"/>
      <c r="BS1314" s="9"/>
    </row>
    <row r="1315" spans="1:71">
      <c r="A1315" s="18"/>
      <c r="AM1315" s="64"/>
      <c r="AN1315" s="64"/>
      <c r="AO1315" s="61"/>
      <c r="AP1315" s="61"/>
      <c r="AQ1315" s="61"/>
      <c r="AR1315" s="61"/>
      <c r="AT1315" s="64"/>
      <c r="AU1315" s="61"/>
      <c r="AV1315" s="61"/>
      <c r="AX1315" s="64"/>
      <c r="AY1315" s="61"/>
      <c r="AZ1315" s="72"/>
      <c r="BB1315" s="61"/>
      <c r="BC1315" s="61"/>
      <c r="BD1315" s="61"/>
      <c r="BE1315" s="61"/>
      <c r="BF1315" s="61"/>
      <c r="BG1315" s="61"/>
      <c r="BI1315" s="64"/>
      <c r="BJ1315" s="61"/>
      <c r="BK1315" s="72"/>
      <c r="BL1315" s="49"/>
      <c r="BS1315" s="9"/>
    </row>
    <row r="1316" spans="1:71">
      <c r="A1316" s="18"/>
      <c r="AM1316" s="64"/>
      <c r="AN1316" s="64"/>
      <c r="AO1316" s="61"/>
      <c r="AP1316" s="61"/>
      <c r="AQ1316" s="61"/>
      <c r="AR1316" s="61"/>
      <c r="AT1316" s="64"/>
      <c r="AU1316" s="61"/>
      <c r="AV1316" s="61"/>
      <c r="AX1316" s="64"/>
      <c r="AY1316" s="61"/>
      <c r="AZ1316" s="72"/>
      <c r="BB1316" s="61"/>
      <c r="BC1316" s="61"/>
      <c r="BD1316" s="61"/>
      <c r="BE1316" s="61"/>
      <c r="BF1316" s="61"/>
      <c r="BG1316" s="61"/>
      <c r="BI1316" s="64"/>
      <c r="BJ1316" s="61"/>
      <c r="BK1316" s="72"/>
      <c r="BL1316" s="49"/>
      <c r="BS1316" s="9"/>
    </row>
    <row r="1317" spans="1:71">
      <c r="A1317" s="18"/>
      <c r="AM1317" s="64"/>
      <c r="AN1317" s="64"/>
      <c r="AO1317" s="61"/>
      <c r="AP1317" s="61"/>
      <c r="AQ1317" s="61"/>
      <c r="AR1317" s="61"/>
      <c r="AT1317" s="64"/>
      <c r="AU1317" s="61"/>
      <c r="AV1317" s="61"/>
      <c r="AX1317" s="64"/>
      <c r="AY1317" s="61"/>
      <c r="AZ1317" s="72"/>
      <c r="BB1317" s="61"/>
      <c r="BC1317" s="61"/>
      <c r="BD1317" s="61"/>
      <c r="BE1317" s="61"/>
      <c r="BF1317" s="61"/>
      <c r="BG1317" s="61"/>
      <c r="BI1317" s="64"/>
      <c r="BJ1317" s="61"/>
      <c r="BK1317" s="72"/>
      <c r="BL1317" s="49"/>
      <c r="BS1317" s="9"/>
    </row>
    <row r="1318" spans="1:71">
      <c r="A1318" s="18"/>
      <c r="AM1318" s="64"/>
      <c r="AN1318" s="64"/>
      <c r="AO1318" s="61"/>
      <c r="AP1318" s="61"/>
      <c r="AQ1318" s="61"/>
      <c r="AR1318" s="61"/>
      <c r="AT1318" s="64"/>
      <c r="AU1318" s="61"/>
      <c r="AV1318" s="61"/>
      <c r="AX1318" s="64"/>
      <c r="AY1318" s="61"/>
      <c r="AZ1318" s="72"/>
      <c r="BB1318" s="61"/>
      <c r="BC1318" s="61"/>
      <c r="BD1318" s="61"/>
      <c r="BE1318" s="61"/>
      <c r="BF1318" s="61"/>
      <c r="BG1318" s="61"/>
      <c r="BI1318" s="64"/>
      <c r="BJ1318" s="61"/>
      <c r="BK1318" s="72"/>
      <c r="BL1318" s="49"/>
      <c r="BS1318" s="9"/>
    </row>
    <row r="1319" spans="1:71">
      <c r="A1319" s="18"/>
      <c r="AM1319" s="64"/>
      <c r="AN1319" s="64"/>
      <c r="AO1319" s="61"/>
      <c r="AP1319" s="61"/>
      <c r="AQ1319" s="61"/>
      <c r="AR1319" s="61"/>
      <c r="AT1319" s="64"/>
      <c r="AU1319" s="61"/>
      <c r="AV1319" s="61"/>
      <c r="AX1319" s="64"/>
      <c r="AY1319" s="61"/>
      <c r="AZ1319" s="72"/>
      <c r="BB1319" s="61"/>
      <c r="BC1319" s="61"/>
      <c r="BD1319" s="61"/>
      <c r="BE1319" s="61"/>
      <c r="BF1319" s="61"/>
      <c r="BG1319" s="61"/>
      <c r="BI1319" s="64"/>
      <c r="BJ1319" s="61"/>
      <c r="BK1319" s="72"/>
      <c r="BL1319" s="49"/>
      <c r="BS1319" s="9"/>
    </row>
    <row r="1320" spans="1:71">
      <c r="A1320" s="18"/>
      <c r="AM1320" s="64"/>
      <c r="AN1320" s="64"/>
      <c r="AO1320" s="61"/>
      <c r="AP1320" s="61"/>
      <c r="AQ1320" s="61"/>
      <c r="AR1320" s="61"/>
      <c r="AT1320" s="64"/>
      <c r="AU1320" s="61"/>
      <c r="AV1320" s="61"/>
      <c r="AX1320" s="64"/>
      <c r="AY1320" s="61"/>
      <c r="AZ1320" s="72"/>
      <c r="BB1320" s="61"/>
      <c r="BC1320" s="61"/>
      <c r="BD1320" s="61"/>
      <c r="BE1320" s="61"/>
      <c r="BF1320" s="61"/>
      <c r="BG1320" s="61"/>
      <c r="BI1320" s="64"/>
      <c r="BJ1320" s="61"/>
      <c r="BK1320" s="72"/>
      <c r="BL1320" s="49"/>
      <c r="BS1320" s="9"/>
    </row>
    <row r="1321" spans="1:71">
      <c r="A1321" s="18"/>
      <c r="AM1321" s="64"/>
      <c r="AN1321" s="64"/>
      <c r="AO1321" s="61"/>
      <c r="AP1321" s="61"/>
      <c r="AQ1321" s="61"/>
      <c r="AR1321" s="61"/>
      <c r="AT1321" s="64"/>
      <c r="AU1321" s="61"/>
      <c r="AV1321" s="61"/>
      <c r="AX1321" s="64"/>
      <c r="AY1321" s="61"/>
      <c r="AZ1321" s="72"/>
      <c r="BB1321" s="61"/>
      <c r="BC1321" s="61"/>
      <c r="BD1321" s="61"/>
      <c r="BE1321" s="61"/>
      <c r="BF1321" s="61"/>
      <c r="BG1321" s="61"/>
      <c r="BI1321" s="64"/>
      <c r="BJ1321" s="61"/>
      <c r="BK1321" s="72"/>
      <c r="BL1321" s="49"/>
      <c r="BS1321" s="9"/>
    </row>
    <row r="1322" spans="1:71">
      <c r="A1322" s="18"/>
      <c r="AM1322" s="64"/>
      <c r="AN1322" s="64"/>
      <c r="AO1322" s="61"/>
      <c r="AP1322" s="61"/>
      <c r="AQ1322" s="61"/>
      <c r="AR1322" s="61"/>
      <c r="AT1322" s="64"/>
      <c r="AU1322" s="61"/>
      <c r="AV1322" s="61"/>
      <c r="AX1322" s="64"/>
      <c r="AY1322" s="61"/>
      <c r="AZ1322" s="72"/>
      <c r="BB1322" s="61"/>
      <c r="BC1322" s="61"/>
      <c r="BD1322" s="61"/>
      <c r="BE1322" s="61"/>
      <c r="BF1322" s="61"/>
      <c r="BG1322" s="61"/>
      <c r="BI1322" s="64"/>
      <c r="BJ1322" s="61"/>
      <c r="BK1322" s="72"/>
      <c r="BL1322" s="49"/>
      <c r="BS1322" s="9"/>
    </row>
    <row r="1323" spans="1:71">
      <c r="A1323" s="18"/>
      <c r="AM1323" s="64"/>
      <c r="AN1323" s="64"/>
      <c r="AO1323" s="61"/>
      <c r="AP1323" s="61"/>
      <c r="AQ1323" s="61"/>
      <c r="AR1323" s="61"/>
      <c r="AT1323" s="64"/>
      <c r="AU1323" s="61"/>
      <c r="AV1323" s="61"/>
      <c r="AX1323" s="64"/>
      <c r="AY1323" s="61"/>
      <c r="AZ1323" s="72"/>
      <c r="BB1323" s="61"/>
      <c r="BC1323" s="61"/>
      <c r="BD1323" s="61"/>
      <c r="BE1323" s="61"/>
      <c r="BF1323" s="61"/>
      <c r="BG1323" s="61"/>
      <c r="BI1323" s="64"/>
      <c r="BJ1323" s="61"/>
      <c r="BK1323" s="72"/>
      <c r="BL1323" s="49"/>
      <c r="BS1323" s="9"/>
    </row>
    <row r="1324" spans="1:71">
      <c r="A1324" s="18"/>
      <c r="AM1324" s="64"/>
      <c r="AN1324" s="64"/>
      <c r="AO1324" s="61"/>
      <c r="AP1324" s="61"/>
      <c r="AQ1324" s="61"/>
      <c r="AR1324" s="61"/>
      <c r="AT1324" s="64"/>
      <c r="AU1324" s="61"/>
      <c r="AV1324" s="61"/>
      <c r="AX1324" s="64"/>
      <c r="AY1324" s="61"/>
      <c r="AZ1324" s="72"/>
      <c r="BB1324" s="61"/>
      <c r="BC1324" s="61"/>
      <c r="BD1324" s="61"/>
      <c r="BE1324" s="61"/>
      <c r="BF1324" s="61"/>
      <c r="BG1324" s="61"/>
      <c r="BI1324" s="64"/>
      <c r="BJ1324" s="61"/>
      <c r="BK1324" s="72"/>
      <c r="BL1324" s="49"/>
      <c r="BS1324" s="9"/>
    </row>
    <row r="1325" spans="1:71">
      <c r="A1325" s="18"/>
      <c r="AM1325" s="64"/>
      <c r="AN1325" s="64"/>
      <c r="AO1325" s="61"/>
      <c r="AP1325" s="61"/>
      <c r="AQ1325" s="61"/>
      <c r="AR1325" s="61"/>
      <c r="AT1325" s="64"/>
      <c r="AU1325" s="61"/>
      <c r="AV1325" s="61"/>
      <c r="AX1325" s="64"/>
      <c r="AY1325" s="61"/>
      <c r="AZ1325" s="72"/>
      <c r="BB1325" s="61"/>
      <c r="BC1325" s="61"/>
      <c r="BD1325" s="61"/>
      <c r="BE1325" s="61"/>
      <c r="BF1325" s="61"/>
      <c r="BG1325" s="61"/>
      <c r="BI1325" s="64"/>
      <c r="BJ1325" s="61"/>
      <c r="BK1325" s="72"/>
      <c r="BL1325" s="49"/>
      <c r="BS1325" s="9"/>
    </row>
    <row r="1326" spans="1:71">
      <c r="A1326" s="18"/>
      <c r="AM1326" s="64"/>
      <c r="AN1326" s="64"/>
      <c r="AO1326" s="61"/>
      <c r="AP1326" s="61"/>
      <c r="AQ1326" s="61"/>
      <c r="AR1326" s="61"/>
      <c r="AT1326" s="64"/>
      <c r="AU1326" s="61"/>
      <c r="AV1326" s="61"/>
      <c r="AX1326" s="64"/>
      <c r="AY1326" s="61"/>
      <c r="AZ1326" s="72"/>
      <c r="BB1326" s="61"/>
      <c r="BC1326" s="61"/>
      <c r="BD1326" s="61"/>
      <c r="BE1326" s="61"/>
      <c r="BF1326" s="61"/>
      <c r="BG1326" s="61"/>
      <c r="BI1326" s="64"/>
      <c r="BJ1326" s="61"/>
      <c r="BK1326" s="72"/>
      <c r="BL1326" s="49"/>
      <c r="BS1326" s="9"/>
    </row>
    <row r="1327" spans="1:71">
      <c r="A1327" s="18"/>
      <c r="AM1327" s="64"/>
      <c r="AN1327" s="64"/>
      <c r="AO1327" s="61"/>
      <c r="AP1327" s="61"/>
      <c r="AQ1327" s="61"/>
      <c r="AR1327" s="61"/>
      <c r="AT1327" s="64"/>
      <c r="AU1327" s="61"/>
      <c r="AV1327" s="61"/>
      <c r="AX1327" s="64"/>
      <c r="AY1327" s="61"/>
      <c r="AZ1327" s="72"/>
      <c r="BB1327" s="61"/>
      <c r="BC1327" s="61"/>
      <c r="BD1327" s="61"/>
      <c r="BE1327" s="61"/>
      <c r="BF1327" s="61"/>
      <c r="BG1327" s="61"/>
      <c r="BI1327" s="64"/>
      <c r="BJ1327" s="61"/>
      <c r="BK1327" s="72"/>
      <c r="BL1327" s="49"/>
      <c r="BS1327" s="9"/>
    </row>
    <row r="1328" spans="1:71">
      <c r="A1328" s="18"/>
      <c r="AM1328" s="64"/>
      <c r="AN1328" s="64"/>
      <c r="AO1328" s="61"/>
      <c r="AP1328" s="61"/>
      <c r="AQ1328" s="61"/>
      <c r="AR1328" s="61"/>
      <c r="AT1328" s="64"/>
      <c r="AU1328" s="61"/>
      <c r="AV1328" s="61"/>
      <c r="AX1328" s="64"/>
      <c r="AY1328" s="61"/>
      <c r="AZ1328" s="72"/>
      <c r="BB1328" s="61"/>
      <c r="BC1328" s="61"/>
      <c r="BD1328" s="61"/>
      <c r="BE1328" s="61"/>
      <c r="BF1328" s="61"/>
      <c r="BG1328" s="61"/>
      <c r="BI1328" s="64"/>
      <c r="BJ1328" s="61"/>
      <c r="BK1328" s="72"/>
      <c r="BL1328" s="49"/>
      <c r="BS1328" s="9"/>
    </row>
    <row r="1329" spans="1:71">
      <c r="A1329" s="18"/>
      <c r="AM1329" s="64"/>
      <c r="AN1329" s="64"/>
      <c r="AO1329" s="61"/>
      <c r="AP1329" s="61"/>
      <c r="AQ1329" s="61"/>
      <c r="AR1329" s="61"/>
      <c r="AT1329" s="64"/>
      <c r="AU1329" s="61"/>
      <c r="AV1329" s="61"/>
      <c r="AX1329" s="64"/>
      <c r="AY1329" s="61"/>
      <c r="AZ1329" s="72"/>
      <c r="BB1329" s="61"/>
      <c r="BC1329" s="61"/>
      <c r="BD1329" s="61"/>
      <c r="BE1329" s="61"/>
      <c r="BF1329" s="61"/>
      <c r="BG1329" s="61"/>
      <c r="BI1329" s="64"/>
      <c r="BJ1329" s="61"/>
      <c r="BK1329" s="72"/>
      <c r="BL1329" s="49"/>
      <c r="BS1329" s="9"/>
    </row>
    <row r="1330" spans="1:71">
      <c r="A1330" s="18"/>
      <c r="AM1330" s="64"/>
      <c r="AN1330" s="64"/>
      <c r="AO1330" s="61"/>
      <c r="AP1330" s="61"/>
      <c r="AQ1330" s="61"/>
      <c r="AR1330" s="61"/>
      <c r="AT1330" s="64"/>
      <c r="AU1330" s="61"/>
      <c r="AV1330" s="61"/>
      <c r="AX1330" s="64"/>
      <c r="AY1330" s="61"/>
      <c r="AZ1330" s="72"/>
      <c r="BB1330" s="61"/>
      <c r="BC1330" s="61"/>
      <c r="BD1330" s="61"/>
      <c r="BE1330" s="61"/>
      <c r="BF1330" s="61"/>
      <c r="BG1330" s="61"/>
      <c r="BI1330" s="64"/>
      <c r="BJ1330" s="61"/>
      <c r="BK1330" s="72"/>
      <c r="BL1330" s="49"/>
      <c r="BS1330" s="9"/>
    </row>
    <row r="1331" spans="1:71">
      <c r="A1331" s="18"/>
      <c r="AM1331" s="64"/>
      <c r="AN1331" s="64"/>
      <c r="AO1331" s="61"/>
      <c r="AP1331" s="61"/>
      <c r="AQ1331" s="61"/>
      <c r="AR1331" s="61"/>
      <c r="AT1331" s="64"/>
      <c r="AU1331" s="61"/>
      <c r="AV1331" s="61"/>
      <c r="AX1331" s="64"/>
      <c r="AY1331" s="61"/>
      <c r="AZ1331" s="72"/>
      <c r="BB1331" s="61"/>
      <c r="BC1331" s="61"/>
      <c r="BD1331" s="61"/>
      <c r="BE1331" s="61"/>
      <c r="BF1331" s="61"/>
      <c r="BG1331" s="61"/>
      <c r="BI1331" s="64"/>
      <c r="BJ1331" s="61"/>
      <c r="BK1331" s="72"/>
      <c r="BL1331" s="49"/>
      <c r="BS1331" s="9"/>
    </row>
    <row r="1332" spans="1:71">
      <c r="A1332" s="18"/>
      <c r="AM1332" s="64"/>
      <c r="AN1332" s="64"/>
      <c r="AO1332" s="61"/>
      <c r="AP1332" s="61"/>
      <c r="AQ1332" s="61"/>
      <c r="AR1332" s="61"/>
      <c r="AT1332" s="64"/>
      <c r="AU1332" s="61"/>
      <c r="AV1332" s="61"/>
      <c r="AX1332" s="64"/>
      <c r="AY1332" s="61"/>
      <c r="AZ1332" s="72"/>
      <c r="BB1332" s="61"/>
      <c r="BC1332" s="61"/>
      <c r="BD1332" s="61"/>
      <c r="BE1332" s="61"/>
      <c r="BF1332" s="61"/>
      <c r="BG1332" s="61"/>
      <c r="BI1332" s="64"/>
      <c r="BJ1332" s="61"/>
      <c r="BK1332" s="72"/>
      <c r="BL1332" s="49"/>
      <c r="BS1332" s="9"/>
    </row>
    <row r="1333" spans="1:71">
      <c r="A1333" s="18"/>
      <c r="AM1333" s="64"/>
      <c r="AN1333" s="64"/>
      <c r="AO1333" s="61"/>
      <c r="AP1333" s="61"/>
      <c r="AQ1333" s="61"/>
      <c r="AR1333" s="61"/>
      <c r="AT1333" s="64"/>
      <c r="AU1333" s="61"/>
      <c r="AV1333" s="61"/>
      <c r="AX1333" s="64"/>
      <c r="AY1333" s="61"/>
      <c r="AZ1333" s="72"/>
      <c r="BB1333" s="61"/>
      <c r="BC1333" s="61"/>
      <c r="BD1333" s="61"/>
      <c r="BE1333" s="61"/>
      <c r="BF1333" s="61"/>
      <c r="BG1333" s="61"/>
      <c r="BI1333" s="64"/>
      <c r="BJ1333" s="61"/>
      <c r="BK1333" s="72"/>
      <c r="BL1333" s="49"/>
      <c r="BS1333" s="9"/>
    </row>
    <row r="1334" spans="1:71">
      <c r="A1334" s="18"/>
      <c r="AM1334" s="64"/>
      <c r="AN1334" s="64"/>
      <c r="AO1334" s="61"/>
      <c r="AP1334" s="61"/>
      <c r="AQ1334" s="61"/>
      <c r="AR1334" s="61"/>
      <c r="AT1334" s="64"/>
      <c r="AU1334" s="61"/>
      <c r="AV1334" s="61"/>
      <c r="AX1334" s="64"/>
      <c r="AY1334" s="61"/>
      <c r="AZ1334" s="72"/>
      <c r="BB1334" s="61"/>
      <c r="BC1334" s="61"/>
      <c r="BD1334" s="61"/>
      <c r="BE1334" s="61"/>
      <c r="BF1334" s="61"/>
      <c r="BG1334" s="61"/>
      <c r="BI1334" s="64"/>
      <c r="BJ1334" s="61"/>
      <c r="BK1334" s="72"/>
      <c r="BL1334" s="49"/>
      <c r="BS1334" s="9"/>
    </row>
    <row r="1335" spans="1:71">
      <c r="A1335" s="18"/>
      <c r="AM1335" s="64"/>
      <c r="AN1335" s="64"/>
      <c r="AO1335" s="61"/>
      <c r="AP1335" s="61"/>
      <c r="AQ1335" s="61"/>
      <c r="AR1335" s="61"/>
      <c r="AT1335" s="64"/>
      <c r="AU1335" s="61"/>
      <c r="AV1335" s="61"/>
      <c r="AX1335" s="64"/>
      <c r="AY1335" s="61"/>
      <c r="AZ1335" s="72"/>
      <c r="BB1335" s="61"/>
      <c r="BC1335" s="61"/>
      <c r="BD1335" s="61"/>
      <c r="BE1335" s="61"/>
      <c r="BF1335" s="61"/>
      <c r="BG1335" s="61"/>
      <c r="BI1335" s="64"/>
      <c r="BJ1335" s="61"/>
      <c r="BK1335" s="72"/>
      <c r="BL1335" s="49"/>
      <c r="BS1335" s="9"/>
    </row>
    <row r="1336" spans="1:71">
      <c r="A1336" s="18"/>
      <c r="AM1336" s="64"/>
      <c r="AN1336" s="64"/>
      <c r="AO1336" s="61"/>
      <c r="AP1336" s="61"/>
      <c r="AQ1336" s="61"/>
      <c r="AR1336" s="61"/>
      <c r="AT1336" s="64"/>
      <c r="AU1336" s="61"/>
      <c r="AV1336" s="61"/>
      <c r="AX1336" s="64"/>
      <c r="AY1336" s="61"/>
      <c r="AZ1336" s="72"/>
      <c r="BB1336" s="61"/>
      <c r="BC1336" s="61"/>
      <c r="BD1336" s="61"/>
      <c r="BE1336" s="61"/>
      <c r="BF1336" s="61"/>
      <c r="BG1336" s="61"/>
      <c r="BI1336" s="64"/>
      <c r="BJ1336" s="61"/>
      <c r="BK1336" s="72"/>
      <c r="BL1336" s="49"/>
      <c r="BS1336" s="9"/>
    </row>
    <row r="1337" spans="1:71">
      <c r="A1337" s="18"/>
      <c r="AM1337" s="64"/>
      <c r="AN1337" s="64"/>
      <c r="AO1337" s="61"/>
      <c r="AP1337" s="61"/>
      <c r="AQ1337" s="61"/>
      <c r="AR1337" s="61"/>
      <c r="AT1337" s="64"/>
      <c r="AU1337" s="61"/>
      <c r="AV1337" s="61"/>
      <c r="AX1337" s="64"/>
      <c r="AY1337" s="61"/>
      <c r="AZ1337" s="72"/>
      <c r="BB1337" s="61"/>
      <c r="BC1337" s="61"/>
      <c r="BD1337" s="61"/>
      <c r="BE1337" s="61"/>
      <c r="BF1337" s="61"/>
      <c r="BG1337" s="61"/>
      <c r="BI1337" s="64"/>
      <c r="BJ1337" s="61"/>
      <c r="BK1337" s="72"/>
      <c r="BL1337" s="49"/>
      <c r="BS1337" s="9"/>
    </row>
    <row r="1338" spans="1:71">
      <c r="A1338" s="18"/>
      <c r="AM1338" s="64"/>
      <c r="AN1338" s="64"/>
      <c r="AO1338" s="61"/>
      <c r="AP1338" s="61"/>
      <c r="AQ1338" s="61"/>
      <c r="AR1338" s="61"/>
      <c r="AT1338" s="64"/>
      <c r="AU1338" s="61"/>
      <c r="AV1338" s="61"/>
      <c r="AX1338" s="64"/>
      <c r="AY1338" s="61"/>
      <c r="AZ1338" s="72"/>
      <c r="BB1338" s="61"/>
      <c r="BC1338" s="61"/>
      <c r="BD1338" s="61"/>
      <c r="BE1338" s="61"/>
      <c r="BF1338" s="61"/>
      <c r="BG1338" s="61"/>
      <c r="BI1338" s="64"/>
      <c r="BJ1338" s="61"/>
      <c r="BK1338" s="72"/>
      <c r="BL1338" s="49"/>
      <c r="BS1338" s="9"/>
    </row>
    <row r="1339" spans="1:71">
      <c r="A1339" s="18"/>
      <c r="AM1339" s="64"/>
      <c r="AN1339" s="64"/>
      <c r="AO1339" s="61"/>
      <c r="AP1339" s="61"/>
      <c r="AQ1339" s="61"/>
      <c r="AR1339" s="61"/>
      <c r="AT1339" s="64"/>
      <c r="AU1339" s="61"/>
      <c r="AV1339" s="61"/>
      <c r="AX1339" s="64"/>
      <c r="AY1339" s="61"/>
      <c r="AZ1339" s="72"/>
      <c r="BB1339" s="61"/>
      <c r="BC1339" s="61"/>
      <c r="BD1339" s="61"/>
      <c r="BE1339" s="61"/>
      <c r="BF1339" s="61"/>
      <c r="BG1339" s="61"/>
      <c r="BI1339" s="64"/>
      <c r="BJ1339" s="61"/>
      <c r="BK1339" s="72"/>
      <c r="BL1339" s="49"/>
      <c r="BS1339" s="9"/>
    </row>
    <row r="1340" spans="1:71">
      <c r="A1340" s="18"/>
      <c r="AM1340" s="64"/>
      <c r="AN1340" s="64"/>
      <c r="AO1340" s="61"/>
      <c r="AP1340" s="61"/>
      <c r="AQ1340" s="61"/>
      <c r="AR1340" s="61"/>
      <c r="AT1340" s="64"/>
      <c r="AU1340" s="61"/>
      <c r="AV1340" s="61"/>
      <c r="AX1340" s="64"/>
      <c r="AY1340" s="61"/>
      <c r="AZ1340" s="72"/>
      <c r="BB1340" s="61"/>
      <c r="BC1340" s="61"/>
      <c r="BD1340" s="61"/>
      <c r="BE1340" s="61"/>
      <c r="BF1340" s="61"/>
      <c r="BG1340" s="61"/>
      <c r="BI1340" s="64"/>
      <c r="BJ1340" s="61"/>
      <c r="BK1340" s="72"/>
      <c r="BL1340" s="49"/>
      <c r="BS1340" s="9"/>
    </row>
    <row r="1341" spans="1:71">
      <c r="A1341" s="18"/>
      <c r="AM1341" s="64"/>
      <c r="AN1341" s="64"/>
      <c r="AO1341" s="61"/>
      <c r="AP1341" s="61"/>
      <c r="AQ1341" s="61"/>
      <c r="AR1341" s="61"/>
      <c r="AT1341" s="64"/>
      <c r="AU1341" s="61"/>
      <c r="AV1341" s="61"/>
      <c r="AX1341" s="64"/>
      <c r="AY1341" s="61"/>
      <c r="AZ1341" s="72"/>
      <c r="BB1341" s="61"/>
      <c r="BC1341" s="61"/>
      <c r="BD1341" s="61"/>
      <c r="BE1341" s="61"/>
      <c r="BF1341" s="61"/>
      <c r="BG1341" s="61"/>
      <c r="BI1341" s="64"/>
      <c r="BJ1341" s="61"/>
      <c r="BK1341" s="72"/>
      <c r="BL1341" s="49"/>
      <c r="BS1341" s="9"/>
    </row>
    <row r="1342" spans="1:71">
      <c r="A1342" s="18"/>
      <c r="AM1342" s="64"/>
      <c r="AN1342" s="64"/>
      <c r="AO1342" s="61"/>
      <c r="AP1342" s="61"/>
      <c r="AQ1342" s="61"/>
      <c r="AR1342" s="61"/>
      <c r="AT1342" s="64"/>
      <c r="AU1342" s="61"/>
      <c r="AV1342" s="61"/>
      <c r="AX1342" s="64"/>
      <c r="AY1342" s="61"/>
      <c r="AZ1342" s="72"/>
      <c r="BB1342" s="61"/>
      <c r="BC1342" s="61"/>
      <c r="BD1342" s="61"/>
      <c r="BE1342" s="61"/>
      <c r="BF1342" s="61"/>
      <c r="BG1342" s="61"/>
      <c r="BI1342" s="64"/>
      <c r="BJ1342" s="61"/>
      <c r="BK1342" s="72"/>
      <c r="BL1342" s="49"/>
      <c r="BS1342" s="9"/>
    </row>
    <row r="1343" spans="1:71">
      <c r="A1343" s="18"/>
      <c r="AM1343" s="64"/>
      <c r="AN1343" s="64"/>
      <c r="AO1343" s="61"/>
      <c r="AP1343" s="61"/>
      <c r="AQ1343" s="61"/>
      <c r="AR1343" s="61"/>
      <c r="AT1343" s="64"/>
      <c r="AU1343" s="61"/>
      <c r="AV1343" s="61"/>
      <c r="AX1343" s="64"/>
      <c r="AY1343" s="61"/>
      <c r="AZ1343" s="72"/>
      <c r="BB1343" s="61"/>
      <c r="BC1343" s="61"/>
      <c r="BD1343" s="61"/>
      <c r="BE1343" s="61"/>
      <c r="BF1343" s="61"/>
      <c r="BG1343" s="61"/>
      <c r="BI1343" s="64"/>
      <c r="BJ1343" s="61"/>
      <c r="BK1343" s="72"/>
      <c r="BL1343" s="49"/>
      <c r="BS1343" s="9"/>
    </row>
    <row r="1344" spans="1:71">
      <c r="A1344" s="18"/>
      <c r="AM1344" s="64"/>
      <c r="AN1344" s="64"/>
      <c r="AO1344" s="61"/>
      <c r="AP1344" s="61"/>
      <c r="AQ1344" s="61"/>
      <c r="AR1344" s="61"/>
      <c r="AT1344" s="64"/>
      <c r="AU1344" s="61"/>
      <c r="AV1344" s="61"/>
      <c r="AX1344" s="64"/>
      <c r="AY1344" s="61"/>
      <c r="AZ1344" s="72"/>
      <c r="BB1344" s="61"/>
      <c r="BC1344" s="61"/>
      <c r="BD1344" s="61"/>
      <c r="BE1344" s="61"/>
      <c r="BF1344" s="61"/>
      <c r="BG1344" s="61"/>
      <c r="BI1344" s="64"/>
      <c r="BJ1344" s="61"/>
      <c r="BK1344" s="72"/>
      <c r="BL1344" s="49"/>
      <c r="BS1344" s="9"/>
    </row>
    <row r="1345" spans="1:71">
      <c r="A1345" s="18"/>
      <c r="AM1345" s="64"/>
      <c r="AN1345" s="64"/>
      <c r="AO1345" s="61"/>
      <c r="AP1345" s="61"/>
      <c r="AQ1345" s="61"/>
      <c r="AR1345" s="61"/>
      <c r="AT1345" s="64"/>
      <c r="AU1345" s="61"/>
      <c r="AV1345" s="61"/>
      <c r="AX1345" s="64"/>
      <c r="AY1345" s="61"/>
      <c r="AZ1345" s="72"/>
      <c r="BB1345" s="61"/>
      <c r="BC1345" s="61"/>
      <c r="BD1345" s="61"/>
      <c r="BE1345" s="61"/>
      <c r="BF1345" s="61"/>
      <c r="BG1345" s="61"/>
      <c r="BI1345" s="64"/>
      <c r="BJ1345" s="61"/>
      <c r="BK1345" s="72"/>
      <c r="BL1345" s="49"/>
      <c r="BS1345" s="9"/>
    </row>
    <row r="1346" spans="1:71">
      <c r="A1346" s="18"/>
      <c r="AM1346" s="64"/>
      <c r="AN1346" s="64"/>
      <c r="AO1346" s="61"/>
      <c r="AP1346" s="61"/>
      <c r="AQ1346" s="61"/>
      <c r="AR1346" s="61"/>
      <c r="AT1346" s="64"/>
      <c r="AU1346" s="61"/>
      <c r="AV1346" s="61"/>
      <c r="AX1346" s="64"/>
      <c r="AY1346" s="61"/>
      <c r="AZ1346" s="72"/>
      <c r="BB1346" s="61"/>
      <c r="BC1346" s="61"/>
      <c r="BD1346" s="61"/>
      <c r="BE1346" s="61"/>
      <c r="BF1346" s="61"/>
      <c r="BG1346" s="61"/>
      <c r="BI1346" s="64"/>
      <c r="BJ1346" s="61"/>
      <c r="BK1346" s="72"/>
      <c r="BL1346" s="49"/>
      <c r="BS1346" s="9"/>
    </row>
    <row r="1347" spans="1:71">
      <c r="A1347" s="18"/>
      <c r="AM1347" s="64"/>
      <c r="AN1347" s="64"/>
      <c r="AO1347" s="61"/>
      <c r="AP1347" s="61"/>
      <c r="AQ1347" s="61"/>
      <c r="AR1347" s="61"/>
      <c r="AT1347" s="64"/>
      <c r="AU1347" s="61"/>
      <c r="AV1347" s="61"/>
      <c r="AX1347" s="64"/>
      <c r="AY1347" s="61"/>
      <c r="AZ1347" s="72"/>
      <c r="BB1347" s="61"/>
      <c r="BC1347" s="61"/>
      <c r="BD1347" s="61"/>
      <c r="BE1347" s="61"/>
      <c r="BF1347" s="61"/>
      <c r="BG1347" s="61"/>
      <c r="BI1347" s="64"/>
      <c r="BJ1347" s="61"/>
      <c r="BK1347" s="72"/>
      <c r="BL1347" s="49"/>
      <c r="BS1347" s="9"/>
    </row>
    <row r="1348" spans="1:71">
      <c r="A1348" s="18"/>
      <c r="AM1348" s="64"/>
      <c r="AN1348" s="64"/>
      <c r="AO1348" s="61"/>
      <c r="AP1348" s="61"/>
      <c r="AQ1348" s="61"/>
      <c r="AR1348" s="61"/>
      <c r="AT1348" s="64"/>
      <c r="AU1348" s="61"/>
      <c r="AV1348" s="61"/>
      <c r="AX1348" s="64"/>
      <c r="AY1348" s="61"/>
      <c r="AZ1348" s="72"/>
      <c r="BB1348" s="61"/>
      <c r="BC1348" s="61"/>
      <c r="BD1348" s="61"/>
      <c r="BE1348" s="61"/>
      <c r="BF1348" s="61"/>
      <c r="BG1348" s="61"/>
      <c r="BI1348" s="64"/>
      <c r="BJ1348" s="61"/>
      <c r="BK1348" s="72"/>
      <c r="BL1348" s="49"/>
      <c r="BS1348" s="9"/>
    </row>
    <row r="1349" spans="1:71">
      <c r="A1349" s="18"/>
      <c r="AM1349" s="64"/>
      <c r="AN1349" s="64"/>
      <c r="AO1349" s="61"/>
      <c r="AP1349" s="61"/>
      <c r="AQ1349" s="61"/>
      <c r="AR1349" s="61"/>
      <c r="AT1349" s="64"/>
      <c r="AU1349" s="61"/>
      <c r="AV1349" s="61"/>
      <c r="AX1349" s="64"/>
      <c r="AY1349" s="61"/>
      <c r="AZ1349" s="72"/>
      <c r="BB1349" s="61"/>
      <c r="BC1349" s="61"/>
      <c r="BD1349" s="61"/>
      <c r="BE1349" s="61"/>
      <c r="BF1349" s="61"/>
      <c r="BG1349" s="61"/>
      <c r="BI1349" s="64"/>
      <c r="BJ1349" s="61"/>
      <c r="BK1349" s="72"/>
      <c r="BL1349" s="49"/>
      <c r="BS1349" s="9"/>
    </row>
    <row r="1350" spans="1:71">
      <c r="A1350" s="18"/>
      <c r="AM1350" s="64"/>
      <c r="AN1350" s="64"/>
      <c r="AO1350" s="61"/>
      <c r="AP1350" s="61"/>
      <c r="AQ1350" s="61"/>
      <c r="AR1350" s="61"/>
      <c r="AT1350" s="64"/>
      <c r="AU1350" s="61"/>
      <c r="AV1350" s="61"/>
      <c r="AX1350" s="64"/>
      <c r="AY1350" s="61"/>
      <c r="AZ1350" s="72"/>
      <c r="BB1350" s="61"/>
      <c r="BC1350" s="61"/>
      <c r="BD1350" s="61"/>
      <c r="BE1350" s="61"/>
      <c r="BF1350" s="61"/>
      <c r="BG1350" s="61"/>
      <c r="BI1350" s="64"/>
      <c r="BJ1350" s="61"/>
      <c r="BK1350" s="72"/>
      <c r="BL1350" s="49"/>
      <c r="BS1350" s="9"/>
    </row>
    <row r="1351" spans="1:71">
      <c r="A1351" s="18"/>
      <c r="AM1351" s="64"/>
      <c r="AN1351" s="64"/>
      <c r="AO1351" s="61"/>
      <c r="AP1351" s="61"/>
      <c r="AQ1351" s="61"/>
      <c r="AR1351" s="61"/>
      <c r="AT1351" s="64"/>
      <c r="AU1351" s="61"/>
      <c r="AV1351" s="61"/>
      <c r="AX1351" s="64"/>
      <c r="AY1351" s="61"/>
      <c r="AZ1351" s="72"/>
      <c r="BB1351" s="61"/>
      <c r="BC1351" s="61"/>
      <c r="BD1351" s="61"/>
      <c r="BE1351" s="61"/>
      <c r="BF1351" s="61"/>
      <c r="BG1351" s="61"/>
      <c r="BI1351" s="64"/>
      <c r="BJ1351" s="61"/>
      <c r="BK1351" s="72"/>
      <c r="BL1351" s="49"/>
      <c r="BS1351" s="9"/>
    </row>
    <row r="1352" spans="1:71">
      <c r="A1352" s="18"/>
      <c r="AM1352" s="64"/>
      <c r="AN1352" s="64"/>
      <c r="AO1352" s="61"/>
      <c r="AP1352" s="61"/>
      <c r="AQ1352" s="61"/>
      <c r="AR1352" s="61"/>
      <c r="AT1352" s="64"/>
      <c r="AU1352" s="61"/>
      <c r="AV1352" s="61"/>
      <c r="AX1352" s="64"/>
      <c r="AY1352" s="61"/>
      <c r="AZ1352" s="72"/>
      <c r="BB1352" s="61"/>
      <c r="BC1352" s="61"/>
      <c r="BD1352" s="61"/>
      <c r="BE1352" s="61"/>
      <c r="BF1352" s="61"/>
      <c r="BG1352" s="61"/>
      <c r="BI1352" s="64"/>
      <c r="BJ1352" s="61"/>
      <c r="BK1352" s="72"/>
      <c r="BL1352" s="49"/>
      <c r="BS1352" s="9"/>
    </row>
    <row r="1353" spans="1:71">
      <c r="A1353" s="18"/>
      <c r="AM1353" s="64"/>
      <c r="AN1353" s="64"/>
      <c r="AO1353" s="61"/>
      <c r="AP1353" s="61"/>
      <c r="AQ1353" s="61"/>
      <c r="AR1353" s="61"/>
      <c r="AT1353" s="64"/>
      <c r="AU1353" s="61"/>
      <c r="AV1353" s="61"/>
      <c r="AX1353" s="64"/>
      <c r="AY1353" s="61"/>
      <c r="AZ1353" s="72"/>
      <c r="BB1353" s="61"/>
      <c r="BC1353" s="61"/>
      <c r="BD1353" s="61"/>
      <c r="BE1353" s="61"/>
      <c r="BF1353" s="61"/>
      <c r="BG1353" s="61"/>
      <c r="BI1353" s="64"/>
      <c r="BJ1353" s="61"/>
      <c r="BK1353" s="72"/>
      <c r="BL1353" s="49"/>
      <c r="BS1353" s="9"/>
    </row>
    <row r="1354" spans="1:71">
      <c r="A1354" s="18"/>
      <c r="AM1354" s="64"/>
      <c r="AN1354" s="64"/>
      <c r="AO1354" s="61"/>
      <c r="AP1354" s="61"/>
      <c r="AQ1354" s="61"/>
      <c r="AR1354" s="61"/>
      <c r="AT1354" s="64"/>
      <c r="AU1354" s="61"/>
      <c r="AV1354" s="61"/>
      <c r="AX1354" s="64"/>
      <c r="AY1354" s="61"/>
      <c r="AZ1354" s="72"/>
      <c r="BB1354" s="61"/>
      <c r="BC1354" s="61"/>
      <c r="BD1354" s="61"/>
      <c r="BE1354" s="61"/>
      <c r="BF1354" s="61"/>
      <c r="BG1354" s="61"/>
      <c r="BI1354" s="64"/>
      <c r="BJ1354" s="61"/>
      <c r="BK1354" s="72"/>
      <c r="BL1354" s="49"/>
      <c r="BS1354" s="9"/>
    </row>
    <row r="1355" spans="1:71">
      <c r="A1355" s="18"/>
      <c r="AM1355" s="64"/>
      <c r="AN1355" s="64"/>
      <c r="AO1355" s="61"/>
      <c r="AP1355" s="61"/>
      <c r="AQ1355" s="61"/>
      <c r="AR1355" s="61"/>
      <c r="AT1355" s="64"/>
      <c r="AU1355" s="61"/>
      <c r="AV1355" s="61"/>
      <c r="AX1355" s="64"/>
      <c r="AY1355" s="61"/>
      <c r="AZ1355" s="72"/>
      <c r="BB1355" s="61"/>
      <c r="BC1355" s="61"/>
      <c r="BD1355" s="61"/>
      <c r="BE1355" s="61"/>
      <c r="BF1355" s="61"/>
      <c r="BG1355" s="61"/>
      <c r="BI1355" s="64"/>
      <c r="BJ1355" s="61"/>
      <c r="BK1355" s="72"/>
      <c r="BL1355" s="49"/>
      <c r="BS1355" s="9"/>
    </row>
    <row r="1356" spans="1:71">
      <c r="A1356" s="18"/>
      <c r="AM1356" s="64"/>
      <c r="AN1356" s="64"/>
      <c r="AO1356" s="61"/>
      <c r="AP1356" s="61"/>
      <c r="AQ1356" s="61"/>
      <c r="AR1356" s="61"/>
      <c r="AT1356" s="64"/>
      <c r="AU1356" s="61"/>
      <c r="AV1356" s="61"/>
      <c r="AX1356" s="64"/>
      <c r="AY1356" s="61"/>
      <c r="AZ1356" s="72"/>
      <c r="BB1356" s="61"/>
      <c r="BC1356" s="61"/>
      <c r="BD1356" s="61"/>
      <c r="BE1356" s="61"/>
      <c r="BF1356" s="61"/>
      <c r="BG1356" s="61"/>
      <c r="BI1356" s="64"/>
      <c r="BJ1356" s="61"/>
      <c r="BK1356" s="72"/>
      <c r="BL1356" s="49"/>
      <c r="BS1356" s="9"/>
    </row>
    <row r="1357" spans="1:71">
      <c r="A1357" s="18"/>
      <c r="AM1357" s="64"/>
      <c r="AN1357" s="64"/>
      <c r="AO1357" s="61"/>
      <c r="AP1357" s="61"/>
      <c r="AQ1357" s="61"/>
      <c r="AR1357" s="61"/>
      <c r="AT1357" s="64"/>
      <c r="AU1357" s="61"/>
      <c r="AV1357" s="61"/>
      <c r="AX1357" s="64"/>
      <c r="AY1357" s="61"/>
      <c r="AZ1357" s="72"/>
      <c r="BB1357" s="61"/>
      <c r="BC1357" s="61"/>
      <c r="BD1357" s="61"/>
      <c r="BE1357" s="61"/>
      <c r="BF1357" s="61"/>
      <c r="BG1357" s="61"/>
      <c r="BI1357" s="64"/>
      <c r="BJ1357" s="61"/>
      <c r="BK1357" s="72"/>
      <c r="BL1357" s="49"/>
      <c r="BS1357" s="9"/>
    </row>
    <row r="1358" spans="1:71">
      <c r="A1358" s="18"/>
      <c r="AM1358" s="64"/>
      <c r="AN1358" s="64"/>
      <c r="AO1358" s="61"/>
      <c r="AP1358" s="61"/>
      <c r="AQ1358" s="61"/>
      <c r="AR1358" s="61"/>
      <c r="AT1358" s="64"/>
      <c r="AU1358" s="61"/>
      <c r="AV1358" s="61"/>
      <c r="AX1358" s="64"/>
      <c r="AY1358" s="61"/>
      <c r="AZ1358" s="72"/>
      <c r="BB1358" s="61"/>
      <c r="BC1358" s="61"/>
      <c r="BD1358" s="61"/>
      <c r="BE1358" s="61"/>
      <c r="BF1358" s="61"/>
      <c r="BG1358" s="61"/>
      <c r="BI1358" s="64"/>
      <c r="BJ1358" s="61"/>
      <c r="BK1358" s="72"/>
      <c r="BL1358" s="49"/>
      <c r="BS1358" s="9"/>
    </row>
    <row r="1359" spans="1:71">
      <c r="A1359" s="18"/>
      <c r="AM1359" s="64"/>
      <c r="AN1359" s="64"/>
      <c r="AO1359" s="61"/>
      <c r="AP1359" s="61"/>
      <c r="AQ1359" s="61"/>
      <c r="AR1359" s="61"/>
      <c r="AT1359" s="64"/>
      <c r="AU1359" s="61"/>
      <c r="AV1359" s="61"/>
      <c r="AX1359" s="64"/>
      <c r="AY1359" s="61"/>
      <c r="AZ1359" s="72"/>
      <c r="BB1359" s="61"/>
      <c r="BC1359" s="61"/>
      <c r="BD1359" s="61"/>
      <c r="BE1359" s="61"/>
      <c r="BF1359" s="61"/>
      <c r="BG1359" s="61"/>
      <c r="BI1359" s="64"/>
      <c r="BJ1359" s="61"/>
      <c r="BK1359" s="72"/>
      <c r="BL1359" s="49"/>
      <c r="BS1359" s="9"/>
    </row>
    <row r="1360" spans="1:71">
      <c r="A1360" s="18"/>
      <c r="AM1360" s="64"/>
      <c r="AN1360" s="64"/>
      <c r="AO1360" s="61"/>
      <c r="AP1360" s="61"/>
      <c r="AQ1360" s="61"/>
      <c r="AR1360" s="61"/>
      <c r="AT1360" s="64"/>
      <c r="AU1360" s="61"/>
      <c r="AV1360" s="61"/>
      <c r="AX1360" s="64"/>
      <c r="AY1360" s="61"/>
      <c r="AZ1360" s="72"/>
      <c r="BB1360" s="61"/>
      <c r="BC1360" s="61"/>
      <c r="BD1360" s="61"/>
      <c r="BE1360" s="61"/>
      <c r="BF1360" s="61"/>
      <c r="BG1360" s="61"/>
      <c r="BI1360" s="64"/>
      <c r="BJ1360" s="61"/>
      <c r="BK1360" s="72"/>
      <c r="BL1360" s="49"/>
      <c r="BS1360" s="9"/>
    </row>
    <row r="1361" spans="1:71">
      <c r="A1361" s="18"/>
      <c r="AM1361" s="64"/>
      <c r="AN1361" s="64"/>
      <c r="AO1361" s="61"/>
      <c r="AP1361" s="61"/>
      <c r="AQ1361" s="61"/>
      <c r="AR1361" s="61"/>
      <c r="AT1361" s="64"/>
      <c r="AU1361" s="61"/>
      <c r="AV1361" s="61"/>
      <c r="AX1361" s="64"/>
      <c r="AY1361" s="61"/>
      <c r="AZ1361" s="72"/>
      <c r="BB1361" s="61"/>
      <c r="BC1361" s="61"/>
      <c r="BD1361" s="61"/>
      <c r="BE1361" s="61"/>
      <c r="BF1361" s="61"/>
      <c r="BG1361" s="61"/>
      <c r="BI1361" s="64"/>
      <c r="BJ1361" s="61"/>
      <c r="BK1361" s="72"/>
      <c r="BL1361" s="49"/>
      <c r="BS1361" s="9"/>
    </row>
    <row r="1362" spans="1:71">
      <c r="A1362" s="18"/>
      <c r="AM1362" s="64"/>
      <c r="AN1362" s="64"/>
      <c r="AO1362" s="61"/>
      <c r="AP1362" s="61"/>
      <c r="AQ1362" s="61"/>
      <c r="AR1362" s="61"/>
      <c r="AT1362" s="64"/>
      <c r="AU1362" s="61"/>
      <c r="AV1362" s="61"/>
      <c r="AX1362" s="64"/>
      <c r="AY1362" s="61"/>
      <c r="AZ1362" s="72"/>
      <c r="BB1362" s="61"/>
      <c r="BC1362" s="61"/>
      <c r="BD1362" s="61"/>
      <c r="BE1362" s="61"/>
      <c r="BF1362" s="61"/>
      <c r="BG1362" s="61"/>
      <c r="BI1362" s="64"/>
      <c r="BJ1362" s="61"/>
      <c r="BK1362" s="72"/>
      <c r="BL1362" s="49"/>
      <c r="BS1362" s="9"/>
    </row>
    <row r="1363" spans="1:71">
      <c r="A1363" s="18"/>
      <c r="AM1363" s="64"/>
      <c r="AN1363" s="64"/>
      <c r="AO1363" s="61"/>
      <c r="AP1363" s="61"/>
      <c r="AQ1363" s="61"/>
      <c r="AR1363" s="61"/>
      <c r="AT1363" s="64"/>
      <c r="AU1363" s="61"/>
      <c r="AV1363" s="61"/>
      <c r="AX1363" s="64"/>
      <c r="AY1363" s="61"/>
      <c r="AZ1363" s="72"/>
      <c r="BB1363" s="61"/>
      <c r="BC1363" s="61"/>
      <c r="BD1363" s="61"/>
      <c r="BE1363" s="61"/>
      <c r="BF1363" s="61"/>
      <c r="BG1363" s="61"/>
      <c r="BI1363" s="64"/>
      <c r="BJ1363" s="61"/>
      <c r="BK1363" s="72"/>
      <c r="BL1363" s="49"/>
      <c r="BS1363" s="9"/>
    </row>
    <row r="1364" spans="1:71">
      <c r="A1364" s="18"/>
      <c r="AM1364" s="64"/>
      <c r="AN1364" s="64"/>
      <c r="AO1364" s="61"/>
      <c r="AP1364" s="61"/>
      <c r="AQ1364" s="61"/>
      <c r="AR1364" s="61"/>
      <c r="AT1364" s="64"/>
      <c r="AU1364" s="61"/>
      <c r="AV1364" s="61"/>
      <c r="AX1364" s="64"/>
      <c r="AY1364" s="61"/>
      <c r="AZ1364" s="72"/>
      <c r="BB1364" s="61"/>
      <c r="BC1364" s="61"/>
      <c r="BD1364" s="61"/>
      <c r="BE1364" s="61"/>
      <c r="BF1364" s="61"/>
      <c r="BG1364" s="61"/>
      <c r="BI1364" s="64"/>
      <c r="BJ1364" s="61"/>
      <c r="BK1364" s="72"/>
      <c r="BL1364" s="49"/>
      <c r="BS1364" s="9"/>
    </row>
    <row r="1365" spans="1:71">
      <c r="A1365" s="18"/>
      <c r="AM1365" s="64"/>
      <c r="AN1365" s="64"/>
      <c r="AO1365" s="61"/>
      <c r="AP1365" s="61"/>
      <c r="AQ1365" s="61"/>
      <c r="AR1365" s="61"/>
      <c r="AT1365" s="64"/>
      <c r="AU1365" s="61"/>
      <c r="AV1365" s="61"/>
      <c r="AX1365" s="64"/>
      <c r="AY1365" s="61"/>
      <c r="AZ1365" s="72"/>
      <c r="BB1365" s="61"/>
      <c r="BC1365" s="61"/>
      <c r="BD1365" s="61"/>
      <c r="BE1365" s="61"/>
      <c r="BF1365" s="61"/>
      <c r="BG1365" s="61"/>
      <c r="BI1365" s="64"/>
      <c r="BJ1365" s="61"/>
      <c r="BK1365" s="72"/>
      <c r="BL1365" s="49"/>
      <c r="BS1365" s="9"/>
    </row>
    <row r="1366" spans="1:71">
      <c r="A1366" s="18"/>
      <c r="AM1366" s="64"/>
      <c r="AN1366" s="64"/>
      <c r="AO1366" s="61"/>
      <c r="AP1366" s="61"/>
      <c r="AQ1366" s="61"/>
      <c r="AR1366" s="61"/>
      <c r="AT1366" s="64"/>
      <c r="AU1366" s="61"/>
      <c r="AV1366" s="61"/>
      <c r="AX1366" s="64"/>
      <c r="AY1366" s="61"/>
      <c r="AZ1366" s="72"/>
      <c r="BB1366" s="61"/>
      <c r="BC1366" s="61"/>
      <c r="BD1366" s="61"/>
      <c r="BE1366" s="61"/>
      <c r="BF1366" s="61"/>
      <c r="BG1366" s="61"/>
      <c r="BI1366" s="64"/>
      <c r="BJ1366" s="61"/>
      <c r="BK1366" s="72"/>
      <c r="BL1366" s="49"/>
      <c r="BS1366" s="9"/>
    </row>
    <row r="1367" spans="1:71">
      <c r="A1367" s="18"/>
      <c r="AM1367" s="64"/>
      <c r="AN1367" s="64"/>
      <c r="AO1367" s="61"/>
      <c r="AP1367" s="61"/>
      <c r="AQ1367" s="61"/>
      <c r="AR1367" s="61"/>
      <c r="AT1367" s="64"/>
      <c r="AU1367" s="61"/>
      <c r="AV1367" s="61"/>
      <c r="AX1367" s="64"/>
      <c r="AY1367" s="61"/>
      <c r="AZ1367" s="72"/>
      <c r="BB1367" s="61"/>
      <c r="BC1367" s="61"/>
      <c r="BD1367" s="61"/>
      <c r="BE1367" s="61"/>
      <c r="BF1367" s="61"/>
      <c r="BG1367" s="61"/>
      <c r="BI1367" s="64"/>
      <c r="BJ1367" s="61"/>
      <c r="BK1367" s="72"/>
      <c r="BL1367" s="49"/>
      <c r="BS1367" s="9"/>
    </row>
    <row r="1368" spans="1:71">
      <c r="A1368" s="18"/>
      <c r="AM1368" s="64"/>
      <c r="AN1368" s="64"/>
      <c r="AO1368" s="61"/>
      <c r="AP1368" s="61"/>
      <c r="AQ1368" s="61"/>
      <c r="AR1368" s="61"/>
      <c r="AT1368" s="64"/>
      <c r="AU1368" s="61"/>
      <c r="AV1368" s="61"/>
      <c r="AX1368" s="64"/>
      <c r="AY1368" s="61"/>
      <c r="AZ1368" s="72"/>
      <c r="BB1368" s="61"/>
      <c r="BC1368" s="61"/>
      <c r="BD1368" s="61"/>
      <c r="BE1368" s="61"/>
      <c r="BF1368" s="61"/>
      <c r="BG1368" s="61"/>
      <c r="BI1368" s="64"/>
      <c r="BJ1368" s="61"/>
      <c r="BK1368" s="72"/>
      <c r="BL1368" s="49"/>
      <c r="BS1368" s="9"/>
    </row>
    <row r="1369" spans="1:71">
      <c r="A1369" s="18"/>
      <c r="AM1369" s="64"/>
      <c r="AN1369" s="64"/>
      <c r="AO1369" s="61"/>
      <c r="AP1369" s="61"/>
      <c r="AQ1369" s="61"/>
      <c r="AR1369" s="61"/>
      <c r="AT1369" s="64"/>
      <c r="AU1369" s="61"/>
      <c r="AV1369" s="61"/>
      <c r="AX1369" s="64"/>
      <c r="AY1369" s="61"/>
      <c r="AZ1369" s="72"/>
      <c r="BB1369" s="61"/>
      <c r="BC1369" s="61"/>
      <c r="BD1369" s="61"/>
      <c r="BE1369" s="61"/>
      <c r="BF1369" s="61"/>
      <c r="BG1369" s="61"/>
      <c r="BI1369" s="64"/>
      <c r="BJ1369" s="61"/>
      <c r="BK1369" s="72"/>
      <c r="BL1369" s="49"/>
      <c r="BS1369" s="9"/>
    </row>
    <row r="1370" spans="1:71">
      <c r="A1370" s="18"/>
      <c r="AM1370" s="64"/>
      <c r="AN1370" s="64"/>
      <c r="AO1370" s="61"/>
      <c r="AP1370" s="61"/>
      <c r="AQ1370" s="61"/>
      <c r="AR1370" s="61"/>
      <c r="AT1370" s="64"/>
      <c r="AU1370" s="61"/>
      <c r="AV1370" s="61"/>
      <c r="AX1370" s="64"/>
      <c r="AY1370" s="61"/>
      <c r="AZ1370" s="72"/>
      <c r="BB1370" s="61"/>
      <c r="BC1370" s="61"/>
      <c r="BD1370" s="61"/>
      <c r="BE1370" s="61"/>
      <c r="BF1370" s="61"/>
      <c r="BG1370" s="61"/>
      <c r="BI1370" s="64"/>
      <c r="BJ1370" s="61"/>
      <c r="BK1370" s="72"/>
      <c r="BL1370" s="49"/>
      <c r="BS1370" s="9"/>
    </row>
    <row r="1371" spans="1:71">
      <c r="A1371" s="18"/>
      <c r="AM1371" s="64"/>
      <c r="AN1371" s="64"/>
      <c r="AO1371" s="61"/>
      <c r="AP1371" s="61"/>
      <c r="AQ1371" s="61"/>
      <c r="AR1371" s="61"/>
      <c r="AT1371" s="64"/>
      <c r="AU1371" s="61"/>
      <c r="AV1371" s="61"/>
      <c r="AX1371" s="64"/>
      <c r="AY1371" s="61"/>
      <c r="AZ1371" s="72"/>
      <c r="BB1371" s="61"/>
      <c r="BC1371" s="61"/>
      <c r="BD1371" s="61"/>
      <c r="BE1371" s="61"/>
      <c r="BF1371" s="61"/>
      <c r="BG1371" s="61"/>
      <c r="BI1371" s="64"/>
      <c r="BJ1371" s="61"/>
      <c r="BK1371" s="72"/>
      <c r="BL1371" s="49"/>
      <c r="BS1371" s="9"/>
    </row>
    <row r="1372" spans="1:71">
      <c r="A1372" s="18"/>
      <c r="AM1372" s="64"/>
      <c r="AN1372" s="64"/>
      <c r="AO1372" s="61"/>
      <c r="AP1372" s="61"/>
      <c r="AQ1372" s="61"/>
      <c r="AR1372" s="61"/>
      <c r="AT1372" s="64"/>
      <c r="AU1372" s="61"/>
      <c r="AV1372" s="61"/>
      <c r="AX1372" s="64"/>
      <c r="AY1372" s="61"/>
      <c r="AZ1372" s="72"/>
      <c r="BB1372" s="61"/>
      <c r="BC1372" s="61"/>
      <c r="BD1372" s="61"/>
      <c r="BE1372" s="61"/>
      <c r="BF1372" s="61"/>
      <c r="BG1372" s="61"/>
      <c r="BI1372" s="64"/>
      <c r="BJ1372" s="61"/>
      <c r="BK1372" s="72"/>
      <c r="BL1372" s="49"/>
      <c r="BS1372" s="9"/>
    </row>
    <row r="1373" spans="1:71">
      <c r="A1373" s="18"/>
      <c r="AM1373" s="64"/>
      <c r="AN1373" s="64"/>
      <c r="AO1373" s="61"/>
      <c r="AP1373" s="61"/>
      <c r="AQ1373" s="61"/>
      <c r="AR1373" s="61"/>
      <c r="AT1373" s="64"/>
      <c r="AU1373" s="61"/>
      <c r="AV1373" s="61"/>
      <c r="AX1373" s="64"/>
      <c r="AY1373" s="61"/>
      <c r="AZ1373" s="72"/>
      <c r="BB1373" s="61"/>
      <c r="BC1373" s="61"/>
      <c r="BD1373" s="61"/>
      <c r="BE1373" s="61"/>
      <c r="BF1373" s="61"/>
      <c r="BG1373" s="61"/>
      <c r="BI1373" s="64"/>
      <c r="BJ1373" s="61"/>
      <c r="BK1373" s="72"/>
      <c r="BL1373" s="49"/>
      <c r="BS1373" s="9"/>
    </row>
    <row r="1374" spans="1:71">
      <c r="A1374" s="18"/>
      <c r="AM1374" s="64"/>
      <c r="AN1374" s="64"/>
      <c r="AO1374" s="61"/>
      <c r="AP1374" s="61"/>
      <c r="AQ1374" s="61"/>
      <c r="AR1374" s="61"/>
      <c r="AT1374" s="64"/>
      <c r="AU1374" s="61"/>
      <c r="AV1374" s="61"/>
      <c r="AX1374" s="64"/>
      <c r="AY1374" s="61"/>
      <c r="AZ1374" s="72"/>
      <c r="BB1374" s="61"/>
      <c r="BC1374" s="61"/>
      <c r="BD1374" s="61"/>
      <c r="BE1374" s="61"/>
      <c r="BF1374" s="61"/>
      <c r="BG1374" s="61"/>
      <c r="BI1374" s="64"/>
      <c r="BJ1374" s="61"/>
      <c r="BK1374" s="72"/>
      <c r="BL1374" s="49"/>
      <c r="BS1374" s="9"/>
    </row>
    <row r="1375" spans="1:71">
      <c r="A1375" s="18"/>
      <c r="AM1375" s="64"/>
      <c r="AN1375" s="64"/>
      <c r="AO1375" s="61"/>
      <c r="AP1375" s="61"/>
      <c r="AQ1375" s="61"/>
      <c r="AR1375" s="61"/>
      <c r="AT1375" s="64"/>
      <c r="AU1375" s="61"/>
      <c r="AV1375" s="61"/>
      <c r="AX1375" s="64"/>
      <c r="AY1375" s="61"/>
      <c r="AZ1375" s="72"/>
      <c r="BB1375" s="61"/>
      <c r="BC1375" s="61"/>
      <c r="BD1375" s="61"/>
      <c r="BE1375" s="61"/>
      <c r="BF1375" s="61"/>
      <c r="BG1375" s="61"/>
      <c r="BI1375" s="64"/>
      <c r="BJ1375" s="61"/>
      <c r="BK1375" s="72"/>
      <c r="BL1375" s="49"/>
      <c r="BS1375" s="9"/>
    </row>
    <row r="1376" spans="1:71">
      <c r="A1376" s="18"/>
      <c r="AM1376" s="64"/>
      <c r="AN1376" s="64"/>
      <c r="AO1376" s="61"/>
      <c r="AP1376" s="61"/>
      <c r="AQ1376" s="61"/>
      <c r="AR1376" s="61"/>
      <c r="AT1376" s="64"/>
      <c r="AU1376" s="61"/>
      <c r="AV1376" s="61"/>
      <c r="AX1376" s="64"/>
      <c r="AY1376" s="61"/>
      <c r="AZ1376" s="72"/>
      <c r="BB1376" s="61"/>
      <c r="BC1376" s="61"/>
      <c r="BD1376" s="61"/>
      <c r="BE1376" s="61"/>
      <c r="BF1376" s="61"/>
      <c r="BG1376" s="61"/>
      <c r="BI1376" s="64"/>
      <c r="BJ1376" s="61"/>
      <c r="BK1376" s="72"/>
      <c r="BL1376" s="49"/>
      <c r="BS1376" s="9"/>
    </row>
    <row r="1377" spans="1:71">
      <c r="A1377" s="18"/>
      <c r="AM1377" s="64"/>
      <c r="AN1377" s="64"/>
      <c r="AO1377" s="61"/>
      <c r="AP1377" s="61"/>
      <c r="AQ1377" s="61"/>
      <c r="AR1377" s="61"/>
      <c r="AT1377" s="64"/>
      <c r="AU1377" s="61"/>
      <c r="AV1377" s="61"/>
      <c r="AX1377" s="64"/>
      <c r="AY1377" s="61"/>
      <c r="AZ1377" s="72"/>
      <c r="BB1377" s="61"/>
      <c r="BC1377" s="61"/>
      <c r="BD1377" s="61"/>
      <c r="BE1377" s="61"/>
      <c r="BF1377" s="61"/>
      <c r="BG1377" s="61"/>
      <c r="BI1377" s="64"/>
      <c r="BJ1377" s="61"/>
      <c r="BK1377" s="72"/>
      <c r="BL1377" s="49"/>
      <c r="BS1377" s="9"/>
    </row>
    <row r="1378" spans="1:71">
      <c r="A1378" s="18"/>
      <c r="AM1378" s="64"/>
      <c r="AN1378" s="64"/>
      <c r="AO1378" s="61"/>
      <c r="AP1378" s="61"/>
      <c r="AQ1378" s="61"/>
      <c r="AR1378" s="61"/>
      <c r="AT1378" s="64"/>
      <c r="AU1378" s="61"/>
      <c r="AV1378" s="61"/>
      <c r="AX1378" s="64"/>
      <c r="AY1378" s="61"/>
      <c r="AZ1378" s="72"/>
      <c r="BB1378" s="61"/>
      <c r="BC1378" s="61"/>
      <c r="BD1378" s="61"/>
      <c r="BE1378" s="61"/>
      <c r="BF1378" s="61"/>
      <c r="BG1378" s="61"/>
      <c r="BI1378" s="64"/>
      <c r="BJ1378" s="61"/>
      <c r="BK1378" s="72"/>
      <c r="BL1378" s="49"/>
      <c r="BS1378" s="9"/>
    </row>
    <row r="1379" spans="1:71">
      <c r="A1379" s="18"/>
      <c r="AM1379" s="64"/>
      <c r="AN1379" s="64"/>
      <c r="AO1379" s="61"/>
      <c r="AP1379" s="61"/>
      <c r="AQ1379" s="61"/>
      <c r="AR1379" s="61"/>
      <c r="AT1379" s="64"/>
      <c r="AU1379" s="61"/>
      <c r="AV1379" s="61"/>
      <c r="AX1379" s="64"/>
      <c r="AY1379" s="61"/>
      <c r="AZ1379" s="72"/>
      <c r="BB1379" s="61"/>
      <c r="BC1379" s="61"/>
      <c r="BD1379" s="61"/>
      <c r="BE1379" s="61"/>
      <c r="BF1379" s="61"/>
      <c r="BG1379" s="61"/>
      <c r="BI1379" s="64"/>
      <c r="BJ1379" s="61"/>
      <c r="BK1379" s="72"/>
      <c r="BL1379" s="49"/>
      <c r="BS1379" s="9"/>
    </row>
    <row r="1380" spans="1:71">
      <c r="A1380" s="18"/>
      <c r="AM1380" s="64"/>
      <c r="AN1380" s="64"/>
      <c r="AO1380" s="61"/>
      <c r="AP1380" s="61"/>
      <c r="AQ1380" s="61"/>
      <c r="AR1380" s="61"/>
      <c r="AT1380" s="64"/>
      <c r="AU1380" s="61"/>
      <c r="AV1380" s="61"/>
      <c r="AX1380" s="64"/>
      <c r="AY1380" s="61"/>
      <c r="AZ1380" s="72"/>
      <c r="BB1380" s="61"/>
      <c r="BC1380" s="61"/>
      <c r="BD1380" s="61"/>
      <c r="BE1380" s="61"/>
      <c r="BF1380" s="61"/>
      <c r="BG1380" s="61"/>
      <c r="BI1380" s="64"/>
      <c r="BJ1380" s="61"/>
      <c r="BK1380" s="72"/>
      <c r="BL1380" s="49"/>
      <c r="BS1380" s="9"/>
    </row>
    <row r="1381" spans="1:71">
      <c r="A1381" s="18"/>
      <c r="AM1381" s="64"/>
      <c r="AN1381" s="64"/>
      <c r="AO1381" s="61"/>
      <c r="AP1381" s="61"/>
      <c r="AQ1381" s="61"/>
      <c r="AR1381" s="61"/>
      <c r="AT1381" s="64"/>
      <c r="AU1381" s="61"/>
      <c r="AV1381" s="61"/>
      <c r="AX1381" s="64"/>
      <c r="AY1381" s="61"/>
      <c r="AZ1381" s="72"/>
      <c r="BB1381" s="61"/>
      <c r="BC1381" s="61"/>
      <c r="BD1381" s="61"/>
      <c r="BE1381" s="61"/>
      <c r="BF1381" s="61"/>
      <c r="BG1381" s="61"/>
      <c r="BI1381" s="64"/>
      <c r="BJ1381" s="61"/>
      <c r="BK1381" s="72"/>
      <c r="BL1381" s="49"/>
      <c r="BS1381" s="9"/>
    </row>
    <row r="1382" spans="1:71">
      <c r="A1382" s="18"/>
      <c r="AM1382" s="64"/>
      <c r="AN1382" s="64"/>
      <c r="AO1382" s="61"/>
      <c r="AP1382" s="61"/>
      <c r="AQ1382" s="61"/>
      <c r="AR1382" s="61"/>
      <c r="AT1382" s="64"/>
      <c r="AU1382" s="61"/>
      <c r="AV1382" s="61"/>
      <c r="AX1382" s="64"/>
      <c r="AY1382" s="61"/>
      <c r="AZ1382" s="72"/>
      <c r="BB1382" s="61"/>
      <c r="BC1382" s="61"/>
      <c r="BD1382" s="61"/>
      <c r="BE1382" s="61"/>
      <c r="BF1382" s="61"/>
      <c r="BG1382" s="61"/>
      <c r="BI1382" s="64"/>
      <c r="BJ1382" s="61"/>
      <c r="BK1382" s="72"/>
      <c r="BL1382" s="49"/>
      <c r="BS1382" s="9"/>
    </row>
    <row r="1383" spans="1:71">
      <c r="A1383" s="18"/>
      <c r="AM1383" s="64"/>
      <c r="AN1383" s="64"/>
      <c r="AO1383" s="61"/>
      <c r="AP1383" s="61"/>
      <c r="AQ1383" s="61"/>
      <c r="AR1383" s="61"/>
      <c r="AT1383" s="64"/>
      <c r="AU1383" s="61"/>
      <c r="AV1383" s="61"/>
      <c r="AX1383" s="64"/>
      <c r="AY1383" s="61"/>
      <c r="AZ1383" s="72"/>
      <c r="BB1383" s="61"/>
      <c r="BC1383" s="61"/>
      <c r="BD1383" s="61"/>
      <c r="BE1383" s="61"/>
      <c r="BF1383" s="61"/>
      <c r="BG1383" s="61"/>
      <c r="BI1383" s="64"/>
      <c r="BJ1383" s="61"/>
      <c r="BK1383" s="72"/>
      <c r="BL1383" s="49"/>
      <c r="BS1383" s="9"/>
    </row>
    <row r="1384" spans="1:71">
      <c r="A1384" s="18"/>
      <c r="AM1384" s="64"/>
      <c r="AN1384" s="64"/>
      <c r="AO1384" s="61"/>
      <c r="AP1384" s="61"/>
      <c r="AQ1384" s="61"/>
      <c r="AR1384" s="61"/>
      <c r="AT1384" s="64"/>
      <c r="AU1384" s="61"/>
      <c r="AV1384" s="61"/>
      <c r="AX1384" s="64"/>
      <c r="AY1384" s="61"/>
      <c r="AZ1384" s="72"/>
      <c r="BB1384" s="61"/>
      <c r="BC1384" s="61"/>
      <c r="BD1384" s="61"/>
      <c r="BE1384" s="61"/>
      <c r="BF1384" s="61"/>
      <c r="BG1384" s="61"/>
      <c r="BI1384" s="64"/>
      <c r="BJ1384" s="61"/>
      <c r="BK1384" s="72"/>
      <c r="BL1384" s="49"/>
      <c r="BS1384" s="9"/>
    </row>
    <row r="1385" spans="1:71">
      <c r="A1385" s="18"/>
      <c r="AM1385" s="64"/>
      <c r="AN1385" s="64"/>
      <c r="AO1385" s="61"/>
      <c r="AP1385" s="61"/>
      <c r="AQ1385" s="61"/>
      <c r="AR1385" s="61"/>
      <c r="AT1385" s="64"/>
      <c r="AU1385" s="61"/>
      <c r="AV1385" s="61"/>
      <c r="AX1385" s="64"/>
      <c r="AY1385" s="61"/>
      <c r="AZ1385" s="72"/>
      <c r="BB1385" s="61"/>
      <c r="BC1385" s="61"/>
      <c r="BD1385" s="61"/>
      <c r="BE1385" s="61"/>
      <c r="BF1385" s="61"/>
      <c r="BG1385" s="61"/>
      <c r="BI1385" s="64"/>
      <c r="BJ1385" s="61"/>
      <c r="BK1385" s="72"/>
      <c r="BL1385" s="49"/>
      <c r="BS1385" s="9"/>
    </row>
    <row r="1386" spans="1:71">
      <c r="A1386" s="18"/>
      <c r="AM1386" s="64"/>
      <c r="AN1386" s="64"/>
      <c r="AO1386" s="61"/>
      <c r="AP1386" s="61"/>
      <c r="AQ1386" s="61"/>
      <c r="AR1386" s="61"/>
      <c r="AT1386" s="64"/>
      <c r="AU1386" s="61"/>
      <c r="AV1386" s="61"/>
      <c r="AX1386" s="64"/>
      <c r="AY1386" s="61"/>
      <c r="AZ1386" s="72"/>
      <c r="BB1386" s="61"/>
      <c r="BC1386" s="61"/>
      <c r="BD1386" s="61"/>
      <c r="BE1386" s="61"/>
      <c r="BF1386" s="61"/>
      <c r="BG1386" s="61"/>
      <c r="BI1386" s="64"/>
      <c r="BJ1386" s="61"/>
      <c r="BK1386" s="72"/>
      <c r="BL1386" s="49"/>
      <c r="BS1386" s="9"/>
    </row>
    <row r="1387" spans="1:71">
      <c r="A1387" s="18"/>
      <c r="AM1387" s="64"/>
      <c r="AN1387" s="64"/>
      <c r="AO1387" s="61"/>
      <c r="AP1387" s="61"/>
      <c r="AQ1387" s="61"/>
      <c r="AR1387" s="61"/>
      <c r="AT1387" s="64"/>
      <c r="AU1387" s="61"/>
      <c r="AV1387" s="61"/>
      <c r="AX1387" s="64"/>
      <c r="AY1387" s="61"/>
      <c r="AZ1387" s="72"/>
      <c r="BB1387" s="61"/>
      <c r="BC1387" s="61"/>
      <c r="BD1387" s="61"/>
      <c r="BE1387" s="61"/>
      <c r="BF1387" s="61"/>
      <c r="BG1387" s="61"/>
      <c r="BI1387" s="64"/>
      <c r="BJ1387" s="61"/>
      <c r="BK1387" s="72"/>
      <c r="BL1387" s="49"/>
      <c r="BS1387" s="9"/>
    </row>
    <row r="1388" spans="1:71">
      <c r="A1388" s="18"/>
      <c r="AM1388" s="64"/>
      <c r="AN1388" s="64"/>
      <c r="AO1388" s="61"/>
      <c r="AP1388" s="61"/>
      <c r="AQ1388" s="61"/>
      <c r="AR1388" s="61"/>
      <c r="AT1388" s="64"/>
      <c r="AU1388" s="61"/>
      <c r="AV1388" s="61"/>
      <c r="AX1388" s="64"/>
      <c r="AY1388" s="61"/>
      <c r="AZ1388" s="72"/>
      <c r="BB1388" s="61"/>
      <c r="BC1388" s="61"/>
      <c r="BD1388" s="61"/>
      <c r="BE1388" s="61"/>
      <c r="BF1388" s="61"/>
      <c r="BG1388" s="61"/>
      <c r="BI1388" s="64"/>
      <c r="BJ1388" s="61"/>
      <c r="BK1388" s="72"/>
      <c r="BL1388" s="49"/>
      <c r="BS1388" s="9"/>
    </row>
    <row r="1389" spans="1:71">
      <c r="A1389" s="18"/>
      <c r="AM1389" s="64"/>
      <c r="AN1389" s="64"/>
      <c r="AO1389" s="61"/>
      <c r="AP1389" s="61"/>
      <c r="AQ1389" s="61"/>
      <c r="AR1389" s="61"/>
      <c r="AT1389" s="64"/>
      <c r="AU1389" s="61"/>
      <c r="AV1389" s="61"/>
      <c r="AX1389" s="64"/>
      <c r="AY1389" s="61"/>
      <c r="AZ1389" s="72"/>
      <c r="BB1389" s="61"/>
      <c r="BC1389" s="61"/>
      <c r="BD1389" s="61"/>
      <c r="BE1389" s="61"/>
      <c r="BF1389" s="61"/>
      <c r="BG1389" s="61"/>
      <c r="BI1389" s="64"/>
      <c r="BJ1389" s="61"/>
      <c r="BK1389" s="72"/>
      <c r="BL1389" s="49"/>
      <c r="BS1389" s="9"/>
    </row>
    <row r="1390" spans="1:71">
      <c r="A1390" s="18"/>
      <c r="AM1390" s="64"/>
      <c r="AN1390" s="64"/>
      <c r="AO1390" s="61"/>
      <c r="AP1390" s="61"/>
      <c r="AQ1390" s="61"/>
      <c r="AR1390" s="61"/>
      <c r="AT1390" s="64"/>
      <c r="AU1390" s="61"/>
      <c r="AV1390" s="61"/>
      <c r="AX1390" s="64"/>
      <c r="AY1390" s="61"/>
      <c r="AZ1390" s="72"/>
      <c r="BB1390" s="61"/>
      <c r="BC1390" s="61"/>
      <c r="BD1390" s="61"/>
      <c r="BE1390" s="61"/>
      <c r="BF1390" s="61"/>
      <c r="BG1390" s="61"/>
      <c r="BI1390" s="64"/>
      <c r="BJ1390" s="61"/>
      <c r="BK1390" s="72"/>
      <c r="BL1390" s="49"/>
      <c r="BS1390" s="9"/>
    </row>
    <row r="1391" spans="1:71">
      <c r="A1391" s="18"/>
      <c r="AM1391" s="64"/>
      <c r="AN1391" s="64"/>
      <c r="AO1391" s="61"/>
      <c r="AP1391" s="61"/>
      <c r="AQ1391" s="61"/>
      <c r="AR1391" s="61"/>
      <c r="AT1391" s="64"/>
      <c r="AU1391" s="61"/>
      <c r="AV1391" s="61"/>
      <c r="AX1391" s="64"/>
      <c r="AY1391" s="61"/>
      <c r="AZ1391" s="72"/>
      <c r="BB1391" s="61"/>
      <c r="BC1391" s="61"/>
      <c r="BD1391" s="61"/>
      <c r="BE1391" s="61"/>
      <c r="BF1391" s="61"/>
      <c r="BG1391" s="61"/>
      <c r="BI1391" s="64"/>
      <c r="BJ1391" s="61"/>
      <c r="BK1391" s="72"/>
      <c r="BL1391" s="49"/>
      <c r="BS1391" s="9"/>
    </row>
    <row r="1392" spans="1:71">
      <c r="A1392" s="18"/>
      <c r="AM1392" s="64"/>
      <c r="AN1392" s="64"/>
      <c r="AO1392" s="61"/>
      <c r="AP1392" s="61"/>
      <c r="AQ1392" s="61"/>
      <c r="AR1392" s="61"/>
      <c r="AT1392" s="64"/>
      <c r="AU1392" s="61"/>
      <c r="AV1392" s="61"/>
      <c r="AX1392" s="64"/>
      <c r="AY1392" s="61"/>
      <c r="AZ1392" s="72"/>
      <c r="BB1392" s="61"/>
      <c r="BC1392" s="61"/>
      <c r="BD1392" s="61"/>
      <c r="BE1392" s="61"/>
      <c r="BF1392" s="61"/>
      <c r="BG1392" s="61"/>
      <c r="BI1392" s="64"/>
      <c r="BJ1392" s="61"/>
      <c r="BK1392" s="72"/>
      <c r="BL1392" s="49"/>
      <c r="BS1392" s="9"/>
    </row>
    <row r="1393" spans="1:71">
      <c r="A1393" s="18"/>
      <c r="AM1393" s="64"/>
      <c r="AN1393" s="64"/>
      <c r="AO1393" s="61"/>
      <c r="AP1393" s="61"/>
      <c r="AQ1393" s="61"/>
      <c r="AR1393" s="61"/>
      <c r="AT1393" s="64"/>
      <c r="AU1393" s="61"/>
      <c r="AV1393" s="61"/>
      <c r="AX1393" s="64"/>
      <c r="AY1393" s="61"/>
      <c r="AZ1393" s="72"/>
      <c r="BB1393" s="61"/>
      <c r="BC1393" s="61"/>
      <c r="BD1393" s="61"/>
      <c r="BE1393" s="61"/>
      <c r="BF1393" s="61"/>
      <c r="BG1393" s="61"/>
      <c r="BI1393" s="64"/>
      <c r="BJ1393" s="61"/>
      <c r="BK1393" s="72"/>
      <c r="BL1393" s="49"/>
      <c r="BS1393" s="9"/>
    </row>
    <row r="1394" spans="1:71">
      <c r="A1394" s="18"/>
      <c r="AM1394" s="64"/>
      <c r="AN1394" s="64"/>
      <c r="AO1394" s="61"/>
      <c r="AP1394" s="61"/>
      <c r="AQ1394" s="61"/>
      <c r="AR1394" s="61"/>
      <c r="AT1394" s="64"/>
      <c r="AU1394" s="61"/>
      <c r="AV1394" s="61"/>
      <c r="AX1394" s="64"/>
      <c r="AY1394" s="61"/>
      <c r="AZ1394" s="72"/>
      <c r="BB1394" s="61"/>
      <c r="BC1394" s="61"/>
      <c r="BD1394" s="61"/>
      <c r="BE1394" s="61"/>
      <c r="BF1394" s="61"/>
      <c r="BG1394" s="61"/>
      <c r="BI1394" s="64"/>
      <c r="BJ1394" s="61"/>
      <c r="BK1394" s="72"/>
      <c r="BL1394" s="49"/>
      <c r="BS1394" s="9"/>
    </row>
    <row r="1395" spans="1:71">
      <c r="A1395" s="18"/>
      <c r="AM1395" s="64"/>
      <c r="AN1395" s="64"/>
      <c r="AO1395" s="61"/>
      <c r="AP1395" s="61"/>
      <c r="AQ1395" s="61"/>
      <c r="AR1395" s="61"/>
      <c r="AT1395" s="64"/>
      <c r="AU1395" s="61"/>
      <c r="AV1395" s="61"/>
      <c r="AX1395" s="64"/>
      <c r="AY1395" s="61"/>
      <c r="AZ1395" s="72"/>
      <c r="BB1395" s="61"/>
      <c r="BC1395" s="61"/>
      <c r="BD1395" s="61"/>
      <c r="BE1395" s="61"/>
      <c r="BF1395" s="61"/>
      <c r="BG1395" s="61"/>
      <c r="BI1395" s="64"/>
      <c r="BJ1395" s="61"/>
      <c r="BK1395" s="72"/>
      <c r="BL1395" s="49"/>
      <c r="BS1395" s="9"/>
    </row>
    <row r="1396" spans="1:71">
      <c r="A1396" s="18"/>
      <c r="AM1396" s="64"/>
      <c r="AN1396" s="64"/>
      <c r="AO1396" s="61"/>
      <c r="AP1396" s="61"/>
      <c r="AQ1396" s="61"/>
      <c r="AR1396" s="61"/>
      <c r="AT1396" s="64"/>
      <c r="AU1396" s="61"/>
      <c r="AV1396" s="61"/>
      <c r="AX1396" s="64"/>
      <c r="AY1396" s="61"/>
      <c r="AZ1396" s="72"/>
      <c r="BB1396" s="61"/>
      <c r="BC1396" s="61"/>
      <c r="BD1396" s="61"/>
      <c r="BE1396" s="61"/>
      <c r="BF1396" s="61"/>
      <c r="BG1396" s="61"/>
      <c r="BI1396" s="64"/>
      <c r="BJ1396" s="61"/>
      <c r="BK1396" s="72"/>
      <c r="BL1396" s="49"/>
      <c r="BS1396" s="9"/>
    </row>
    <row r="1397" spans="1:71">
      <c r="A1397" s="18"/>
      <c r="AM1397" s="64"/>
      <c r="AN1397" s="64"/>
      <c r="AO1397" s="61"/>
      <c r="AP1397" s="61"/>
      <c r="AQ1397" s="61"/>
      <c r="AR1397" s="61"/>
      <c r="AT1397" s="64"/>
      <c r="AU1397" s="61"/>
      <c r="AV1397" s="61"/>
      <c r="AX1397" s="64"/>
      <c r="AY1397" s="61"/>
      <c r="AZ1397" s="72"/>
      <c r="BB1397" s="61"/>
      <c r="BC1397" s="61"/>
      <c r="BD1397" s="61"/>
      <c r="BE1397" s="61"/>
      <c r="BF1397" s="61"/>
      <c r="BG1397" s="61"/>
      <c r="BI1397" s="64"/>
      <c r="BJ1397" s="61"/>
      <c r="BK1397" s="72"/>
      <c r="BL1397" s="49"/>
      <c r="BS1397" s="9"/>
    </row>
    <row r="1398" spans="1:71">
      <c r="A1398" s="18"/>
      <c r="AM1398" s="64"/>
      <c r="AN1398" s="64"/>
      <c r="AO1398" s="61"/>
      <c r="AP1398" s="61"/>
      <c r="AQ1398" s="61"/>
      <c r="AR1398" s="61"/>
      <c r="AT1398" s="64"/>
      <c r="AU1398" s="61"/>
      <c r="AV1398" s="61"/>
      <c r="AX1398" s="64"/>
      <c r="AY1398" s="61"/>
      <c r="AZ1398" s="72"/>
      <c r="BB1398" s="61"/>
      <c r="BC1398" s="61"/>
      <c r="BD1398" s="61"/>
      <c r="BE1398" s="61"/>
      <c r="BF1398" s="61"/>
      <c r="BG1398" s="61"/>
      <c r="BI1398" s="64"/>
      <c r="BJ1398" s="61"/>
      <c r="BK1398" s="72"/>
      <c r="BL1398" s="49"/>
      <c r="BS1398" s="9"/>
    </row>
    <row r="1399" spans="1:71">
      <c r="A1399" s="18"/>
      <c r="AM1399" s="64"/>
      <c r="AN1399" s="64"/>
      <c r="AO1399" s="61"/>
      <c r="AP1399" s="61"/>
      <c r="AQ1399" s="61"/>
      <c r="AR1399" s="61"/>
      <c r="AT1399" s="64"/>
      <c r="AU1399" s="61"/>
      <c r="AV1399" s="61"/>
      <c r="AX1399" s="64"/>
      <c r="AY1399" s="61"/>
      <c r="AZ1399" s="72"/>
      <c r="BB1399" s="61"/>
      <c r="BC1399" s="61"/>
      <c r="BD1399" s="61"/>
      <c r="BE1399" s="61"/>
      <c r="BF1399" s="61"/>
      <c r="BG1399" s="61"/>
      <c r="BI1399" s="64"/>
      <c r="BJ1399" s="61"/>
      <c r="BK1399" s="72"/>
      <c r="BL1399" s="49"/>
      <c r="BS1399" s="9"/>
    </row>
    <row r="1400" spans="1:71">
      <c r="A1400" s="18"/>
      <c r="AM1400" s="64"/>
      <c r="AN1400" s="64"/>
      <c r="AO1400" s="61"/>
      <c r="AP1400" s="61"/>
      <c r="AQ1400" s="61"/>
      <c r="AR1400" s="61"/>
      <c r="AT1400" s="64"/>
      <c r="AU1400" s="61"/>
      <c r="AV1400" s="61"/>
      <c r="AX1400" s="64"/>
      <c r="AY1400" s="61"/>
      <c r="AZ1400" s="72"/>
      <c r="BB1400" s="61"/>
      <c r="BC1400" s="61"/>
      <c r="BD1400" s="61"/>
      <c r="BE1400" s="61"/>
      <c r="BF1400" s="61"/>
      <c r="BG1400" s="61"/>
      <c r="BI1400" s="64"/>
      <c r="BJ1400" s="61"/>
      <c r="BK1400" s="72"/>
      <c r="BL1400" s="49"/>
      <c r="BS1400" s="9"/>
    </row>
    <row r="1401" spans="1:71">
      <c r="A1401" s="18"/>
      <c r="AM1401" s="64"/>
      <c r="AN1401" s="64"/>
      <c r="AO1401" s="61"/>
      <c r="AP1401" s="61"/>
      <c r="AQ1401" s="61"/>
      <c r="AR1401" s="61"/>
      <c r="AT1401" s="64"/>
      <c r="AU1401" s="61"/>
      <c r="AV1401" s="61"/>
      <c r="AX1401" s="64"/>
      <c r="AY1401" s="61"/>
      <c r="AZ1401" s="72"/>
      <c r="BB1401" s="61"/>
      <c r="BC1401" s="61"/>
      <c r="BD1401" s="61"/>
      <c r="BE1401" s="61"/>
      <c r="BF1401" s="61"/>
      <c r="BG1401" s="61"/>
      <c r="BI1401" s="64"/>
      <c r="BJ1401" s="61"/>
      <c r="BK1401" s="72"/>
      <c r="BL1401" s="49"/>
      <c r="BS1401" s="9"/>
    </row>
    <row r="1402" spans="1:71">
      <c r="A1402" s="18"/>
      <c r="AM1402" s="64"/>
      <c r="AN1402" s="64"/>
      <c r="AO1402" s="61"/>
      <c r="AP1402" s="61"/>
      <c r="AQ1402" s="61"/>
      <c r="AR1402" s="61"/>
      <c r="AT1402" s="64"/>
      <c r="AU1402" s="61"/>
      <c r="AV1402" s="61"/>
      <c r="AX1402" s="64"/>
      <c r="AY1402" s="61"/>
      <c r="AZ1402" s="72"/>
      <c r="BB1402" s="61"/>
      <c r="BC1402" s="61"/>
      <c r="BD1402" s="61"/>
      <c r="BE1402" s="61"/>
      <c r="BF1402" s="61"/>
      <c r="BG1402" s="61"/>
      <c r="BI1402" s="64"/>
      <c r="BJ1402" s="61"/>
      <c r="BK1402" s="72"/>
      <c r="BL1402" s="49"/>
      <c r="BS1402" s="9"/>
    </row>
    <row r="1403" spans="1:71">
      <c r="A1403" s="18"/>
      <c r="AM1403" s="64"/>
      <c r="AN1403" s="64"/>
      <c r="AO1403" s="61"/>
      <c r="AP1403" s="61"/>
      <c r="AQ1403" s="61"/>
      <c r="AR1403" s="61"/>
      <c r="AT1403" s="64"/>
      <c r="AU1403" s="61"/>
      <c r="AV1403" s="61"/>
      <c r="AX1403" s="64"/>
      <c r="AY1403" s="61"/>
      <c r="AZ1403" s="72"/>
      <c r="BB1403" s="61"/>
      <c r="BC1403" s="61"/>
      <c r="BD1403" s="61"/>
      <c r="BE1403" s="61"/>
      <c r="BF1403" s="61"/>
      <c r="BG1403" s="61"/>
      <c r="BI1403" s="64"/>
      <c r="BJ1403" s="61"/>
      <c r="BK1403" s="72"/>
      <c r="BL1403" s="49"/>
      <c r="BS1403" s="9"/>
    </row>
    <row r="1404" spans="1:71">
      <c r="A1404" s="18"/>
      <c r="AM1404" s="64"/>
      <c r="AN1404" s="64"/>
      <c r="AO1404" s="61"/>
      <c r="AP1404" s="61"/>
      <c r="AQ1404" s="61"/>
      <c r="AR1404" s="61"/>
      <c r="AT1404" s="64"/>
      <c r="AU1404" s="61"/>
      <c r="AV1404" s="61"/>
      <c r="AX1404" s="64"/>
      <c r="AY1404" s="61"/>
      <c r="AZ1404" s="72"/>
      <c r="BB1404" s="61"/>
      <c r="BC1404" s="61"/>
      <c r="BD1404" s="61"/>
      <c r="BE1404" s="61"/>
      <c r="BF1404" s="61"/>
      <c r="BG1404" s="61"/>
      <c r="BI1404" s="64"/>
      <c r="BJ1404" s="61"/>
      <c r="BK1404" s="72"/>
      <c r="BL1404" s="49"/>
      <c r="BS1404" s="9"/>
    </row>
    <row r="1405" spans="1:71">
      <c r="A1405" s="18"/>
      <c r="AM1405" s="64"/>
      <c r="AN1405" s="64"/>
      <c r="AO1405" s="61"/>
      <c r="AP1405" s="61"/>
      <c r="AQ1405" s="61"/>
      <c r="AR1405" s="61"/>
      <c r="AT1405" s="64"/>
      <c r="AU1405" s="61"/>
      <c r="AV1405" s="61"/>
      <c r="AX1405" s="64"/>
      <c r="AY1405" s="61"/>
      <c r="AZ1405" s="72"/>
      <c r="BB1405" s="61"/>
      <c r="BC1405" s="61"/>
      <c r="BD1405" s="61"/>
      <c r="BE1405" s="61"/>
      <c r="BF1405" s="61"/>
      <c r="BG1405" s="61"/>
      <c r="BI1405" s="64"/>
      <c r="BJ1405" s="61"/>
      <c r="BK1405" s="72"/>
      <c r="BL1405" s="49"/>
      <c r="BS1405" s="9"/>
    </row>
    <row r="1406" spans="1:71">
      <c r="A1406" s="18"/>
      <c r="AM1406" s="64"/>
      <c r="AN1406" s="64"/>
      <c r="AO1406" s="61"/>
      <c r="AP1406" s="61"/>
      <c r="AQ1406" s="61"/>
      <c r="AR1406" s="61"/>
      <c r="AT1406" s="64"/>
      <c r="AU1406" s="61"/>
      <c r="AV1406" s="61"/>
      <c r="AX1406" s="64"/>
      <c r="AY1406" s="61"/>
      <c r="AZ1406" s="72"/>
      <c r="BB1406" s="61"/>
      <c r="BC1406" s="61"/>
      <c r="BD1406" s="61"/>
      <c r="BE1406" s="61"/>
      <c r="BF1406" s="61"/>
      <c r="BG1406" s="61"/>
      <c r="BI1406" s="64"/>
      <c r="BJ1406" s="61"/>
      <c r="BK1406" s="72"/>
      <c r="BL1406" s="49"/>
      <c r="BS1406" s="9"/>
    </row>
    <row r="1407" spans="1:71">
      <c r="A1407" s="18"/>
      <c r="AM1407" s="64"/>
      <c r="AN1407" s="64"/>
      <c r="AO1407" s="61"/>
      <c r="AP1407" s="61"/>
      <c r="AQ1407" s="61"/>
      <c r="AR1407" s="61"/>
      <c r="AT1407" s="64"/>
      <c r="AU1407" s="61"/>
      <c r="AV1407" s="61"/>
      <c r="AX1407" s="64"/>
      <c r="AY1407" s="61"/>
      <c r="AZ1407" s="72"/>
      <c r="BB1407" s="61"/>
      <c r="BC1407" s="61"/>
      <c r="BD1407" s="61"/>
      <c r="BE1407" s="61"/>
      <c r="BF1407" s="61"/>
      <c r="BG1407" s="61"/>
      <c r="BI1407" s="64"/>
      <c r="BJ1407" s="61"/>
      <c r="BK1407" s="72"/>
      <c r="BL1407" s="49"/>
      <c r="BS1407" s="9"/>
    </row>
    <row r="1408" spans="1:71">
      <c r="A1408" s="18"/>
      <c r="AM1408" s="64"/>
      <c r="AN1408" s="64"/>
      <c r="AO1408" s="61"/>
      <c r="AP1408" s="61"/>
      <c r="AQ1408" s="61"/>
      <c r="AR1408" s="61"/>
      <c r="AT1408" s="64"/>
      <c r="AU1408" s="61"/>
      <c r="AV1408" s="61"/>
      <c r="AX1408" s="64"/>
      <c r="AY1408" s="61"/>
      <c r="AZ1408" s="72"/>
      <c r="BB1408" s="61"/>
      <c r="BC1408" s="61"/>
      <c r="BD1408" s="61"/>
      <c r="BE1408" s="61"/>
      <c r="BF1408" s="61"/>
      <c r="BG1408" s="61"/>
      <c r="BI1408" s="64"/>
      <c r="BJ1408" s="61"/>
      <c r="BK1408" s="72"/>
      <c r="BL1408" s="49"/>
      <c r="BS1408" s="9"/>
    </row>
    <row r="1409" spans="1:71">
      <c r="A1409" s="18"/>
      <c r="AM1409" s="64"/>
      <c r="AN1409" s="64"/>
      <c r="AO1409" s="61"/>
      <c r="AP1409" s="61"/>
      <c r="AQ1409" s="61"/>
      <c r="AR1409" s="61"/>
      <c r="AT1409" s="64"/>
      <c r="AU1409" s="61"/>
      <c r="AV1409" s="61"/>
      <c r="AX1409" s="64"/>
      <c r="AY1409" s="61"/>
      <c r="AZ1409" s="72"/>
      <c r="BB1409" s="61"/>
      <c r="BC1409" s="61"/>
      <c r="BD1409" s="61"/>
      <c r="BE1409" s="61"/>
      <c r="BF1409" s="61"/>
      <c r="BG1409" s="61"/>
      <c r="BI1409" s="64"/>
      <c r="BJ1409" s="61"/>
      <c r="BK1409" s="72"/>
      <c r="BL1409" s="49"/>
      <c r="BS1409" s="9"/>
    </row>
    <row r="1410" spans="1:71">
      <c r="A1410" s="18"/>
      <c r="AM1410" s="64"/>
      <c r="AN1410" s="64"/>
      <c r="AO1410" s="61"/>
      <c r="AP1410" s="61"/>
      <c r="AQ1410" s="61"/>
      <c r="AR1410" s="61"/>
      <c r="AT1410" s="64"/>
      <c r="AU1410" s="61"/>
      <c r="AV1410" s="61"/>
      <c r="AX1410" s="64"/>
      <c r="AY1410" s="61"/>
      <c r="AZ1410" s="72"/>
      <c r="BB1410" s="61"/>
      <c r="BC1410" s="61"/>
      <c r="BD1410" s="61"/>
      <c r="BE1410" s="61"/>
      <c r="BF1410" s="61"/>
      <c r="BG1410" s="61"/>
      <c r="BI1410" s="64"/>
      <c r="BJ1410" s="61"/>
      <c r="BK1410" s="72"/>
      <c r="BL1410" s="49"/>
      <c r="BS1410" s="9"/>
    </row>
    <row r="1411" spans="1:71">
      <c r="A1411" s="18"/>
      <c r="AM1411" s="64"/>
      <c r="AN1411" s="64"/>
      <c r="AO1411" s="61"/>
      <c r="AP1411" s="61"/>
      <c r="AQ1411" s="61"/>
      <c r="AR1411" s="61"/>
      <c r="AT1411" s="64"/>
      <c r="AU1411" s="61"/>
      <c r="AV1411" s="61"/>
      <c r="AX1411" s="64"/>
      <c r="AY1411" s="61"/>
      <c r="AZ1411" s="72"/>
      <c r="BB1411" s="61"/>
      <c r="BC1411" s="61"/>
      <c r="BD1411" s="61"/>
      <c r="BE1411" s="61"/>
      <c r="BF1411" s="61"/>
      <c r="BG1411" s="61"/>
      <c r="BI1411" s="64"/>
      <c r="BJ1411" s="61"/>
      <c r="BK1411" s="72"/>
      <c r="BL1411" s="49"/>
      <c r="BS1411" s="9"/>
    </row>
    <row r="1412" spans="1:71">
      <c r="A1412" s="18"/>
      <c r="AM1412" s="64"/>
      <c r="AN1412" s="64"/>
      <c r="AO1412" s="61"/>
      <c r="AP1412" s="61"/>
      <c r="AQ1412" s="61"/>
      <c r="AR1412" s="61"/>
      <c r="AT1412" s="64"/>
      <c r="AU1412" s="61"/>
      <c r="AV1412" s="61"/>
      <c r="AX1412" s="64"/>
      <c r="AY1412" s="61"/>
      <c r="AZ1412" s="72"/>
      <c r="BB1412" s="61"/>
      <c r="BC1412" s="61"/>
      <c r="BD1412" s="61"/>
      <c r="BE1412" s="61"/>
      <c r="BF1412" s="61"/>
      <c r="BG1412" s="61"/>
      <c r="BI1412" s="64"/>
      <c r="BJ1412" s="61"/>
      <c r="BK1412" s="72"/>
      <c r="BL1412" s="49"/>
      <c r="BS1412" s="9"/>
    </row>
    <row r="1413" spans="1:71">
      <c r="A1413" s="18"/>
      <c r="AM1413" s="64"/>
      <c r="AN1413" s="64"/>
      <c r="AO1413" s="61"/>
      <c r="AP1413" s="61"/>
      <c r="AQ1413" s="61"/>
      <c r="AR1413" s="61"/>
      <c r="AT1413" s="64"/>
      <c r="AU1413" s="61"/>
      <c r="AV1413" s="61"/>
      <c r="AX1413" s="64"/>
      <c r="AY1413" s="61"/>
      <c r="AZ1413" s="72"/>
      <c r="BB1413" s="61"/>
      <c r="BC1413" s="61"/>
      <c r="BD1413" s="61"/>
      <c r="BE1413" s="61"/>
      <c r="BF1413" s="61"/>
      <c r="BG1413" s="61"/>
      <c r="BI1413" s="64"/>
      <c r="BJ1413" s="61"/>
      <c r="BK1413" s="72"/>
      <c r="BL1413" s="49"/>
      <c r="BS1413" s="9"/>
    </row>
    <row r="1414" spans="1:71">
      <c r="A1414" s="18"/>
      <c r="AM1414" s="64"/>
      <c r="AN1414" s="64"/>
      <c r="AO1414" s="61"/>
      <c r="AP1414" s="61"/>
      <c r="AQ1414" s="61"/>
      <c r="AR1414" s="61"/>
      <c r="AT1414" s="64"/>
      <c r="AU1414" s="61"/>
      <c r="AV1414" s="61"/>
      <c r="AX1414" s="64"/>
      <c r="AY1414" s="61"/>
      <c r="AZ1414" s="72"/>
      <c r="BB1414" s="61"/>
      <c r="BC1414" s="61"/>
      <c r="BD1414" s="61"/>
      <c r="BE1414" s="61"/>
      <c r="BF1414" s="61"/>
      <c r="BG1414" s="61"/>
      <c r="BI1414" s="64"/>
      <c r="BJ1414" s="61"/>
      <c r="BK1414" s="72"/>
      <c r="BL1414" s="49"/>
      <c r="BS1414" s="9"/>
    </row>
    <row r="1415" spans="1:71">
      <c r="A1415" s="18"/>
      <c r="AM1415" s="64"/>
      <c r="AN1415" s="64"/>
      <c r="AO1415" s="61"/>
      <c r="AP1415" s="61"/>
      <c r="AQ1415" s="61"/>
      <c r="AR1415" s="61"/>
      <c r="AT1415" s="64"/>
      <c r="AU1415" s="61"/>
      <c r="AV1415" s="61"/>
      <c r="AX1415" s="64"/>
      <c r="AY1415" s="61"/>
      <c r="AZ1415" s="72"/>
      <c r="BB1415" s="61"/>
      <c r="BC1415" s="61"/>
      <c r="BD1415" s="61"/>
      <c r="BE1415" s="61"/>
      <c r="BF1415" s="61"/>
      <c r="BG1415" s="61"/>
      <c r="BI1415" s="64"/>
      <c r="BJ1415" s="61"/>
      <c r="BK1415" s="72"/>
      <c r="BL1415" s="49"/>
      <c r="BS1415" s="9"/>
    </row>
    <row r="1416" spans="1:71">
      <c r="A1416" s="18"/>
      <c r="AM1416" s="64"/>
      <c r="AN1416" s="64"/>
      <c r="AO1416" s="61"/>
      <c r="AP1416" s="61"/>
      <c r="AQ1416" s="61"/>
      <c r="AR1416" s="61"/>
      <c r="AT1416" s="64"/>
      <c r="AU1416" s="61"/>
      <c r="AV1416" s="61"/>
      <c r="AX1416" s="64"/>
      <c r="AY1416" s="61"/>
      <c r="AZ1416" s="72"/>
      <c r="BB1416" s="61"/>
      <c r="BC1416" s="61"/>
      <c r="BD1416" s="61"/>
      <c r="BE1416" s="61"/>
      <c r="BF1416" s="61"/>
      <c r="BG1416" s="61"/>
      <c r="BI1416" s="64"/>
      <c r="BJ1416" s="61"/>
      <c r="BK1416" s="72"/>
      <c r="BL1416" s="49"/>
      <c r="BS1416" s="9"/>
    </row>
    <row r="1417" spans="1:71">
      <c r="A1417" s="18"/>
      <c r="AM1417" s="64"/>
      <c r="AN1417" s="64"/>
      <c r="AO1417" s="61"/>
      <c r="AP1417" s="61"/>
      <c r="AQ1417" s="61"/>
      <c r="AR1417" s="61"/>
      <c r="AT1417" s="64"/>
      <c r="AU1417" s="61"/>
      <c r="AV1417" s="61"/>
      <c r="AX1417" s="64"/>
      <c r="AY1417" s="61"/>
      <c r="AZ1417" s="72"/>
      <c r="BB1417" s="61"/>
      <c r="BC1417" s="61"/>
      <c r="BD1417" s="61"/>
      <c r="BE1417" s="61"/>
      <c r="BF1417" s="61"/>
      <c r="BG1417" s="61"/>
      <c r="BI1417" s="64"/>
      <c r="BJ1417" s="61"/>
      <c r="BK1417" s="72"/>
      <c r="BL1417" s="49"/>
      <c r="BS1417" s="9"/>
    </row>
    <row r="1418" spans="1:71">
      <c r="A1418" s="18"/>
      <c r="AM1418" s="64"/>
      <c r="AN1418" s="64"/>
      <c r="AO1418" s="61"/>
      <c r="AP1418" s="61"/>
      <c r="AQ1418" s="61"/>
      <c r="AR1418" s="61"/>
      <c r="AT1418" s="64"/>
      <c r="AU1418" s="61"/>
      <c r="AV1418" s="61"/>
      <c r="AX1418" s="64"/>
      <c r="AY1418" s="61"/>
      <c r="AZ1418" s="72"/>
      <c r="BB1418" s="61"/>
      <c r="BC1418" s="61"/>
      <c r="BD1418" s="61"/>
      <c r="BE1418" s="61"/>
      <c r="BF1418" s="61"/>
      <c r="BG1418" s="61"/>
      <c r="BI1418" s="64"/>
      <c r="BJ1418" s="61"/>
      <c r="BK1418" s="72"/>
      <c r="BL1418" s="49"/>
      <c r="BS1418" s="9"/>
    </row>
    <row r="1419" spans="1:71">
      <c r="A1419" s="18"/>
      <c r="AM1419" s="64"/>
      <c r="AN1419" s="64"/>
      <c r="AO1419" s="61"/>
      <c r="AP1419" s="61"/>
      <c r="AQ1419" s="61"/>
      <c r="AR1419" s="61"/>
      <c r="AT1419" s="64"/>
      <c r="AU1419" s="61"/>
      <c r="AV1419" s="61"/>
      <c r="AX1419" s="64"/>
      <c r="AY1419" s="61"/>
      <c r="AZ1419" s="72"/>
      <c r="BB1419" s="61"/>
      <c r="BC1419" s="61"/>
      <c r="BD1419" s="61"/>
      <c r="BE1419" s="61"/>
      <c r="BF1419" s="61"/>
      <c r="BG1419" s="61"/>
      <c r="BI1419" s="64"/>
      <c r="BJ1419" s="61"/>
      <c r="BK1419" s="72"/>
      <c r="BL1419" s="49"/>
      <c r="BS1419" s="9"/>
    </row>
    <row r="1420" spans="1:71">
      <c r="A1420" s="18"/>
      <c r="AM1420" s="64"/>
      <c r="AN1420" s="64"/>
      <c r="AO1420" s="61"/>
      <c r="AP1420" s="61"/>
      <c r="AQ1420" s="61"/>
      <c r="AR1420" s="61"/>
      <c r="AT1420" s="64"/>
      <c r="AU1420" s="61"/>
      <c r="AV1420" s="61"/>
      <c r="AX1420" s="64"/>
      <c r="AY1420" s="61"/>
      <c r="AZ1420" s="72"/>
      <c r="BB1420" s="61"/>
      <c r="BC1420" s="61"/>
      <c r="BD1420" s="61"/>
      <c r="BE1420" s="61"/>
      <c r="BF1420" s="61"/>
      <c r="BG1420" s="61"/>
      <c r="BI1420" s="64"/>
      <c r="BJ1420" s="61"/>
      <c r="BK1420" s="72"/>
      <c r="BL1420" s="49"/>
      <c r="BS1420" s="9"/>
    </row>
    <row r="1421" spans="1:71">
      <c r="A1421" s="18"/>
      <c r="AM1421" s="64"/>
      <c r="AN1421" s="64"/>
      <c r="AO1421" s="61"/>
      <c r="AP1421" s="61"/>
      <c r="AQ1421" s="61"/>
      <c r="AR1421" s="61"/>
      <c r="AT1421" s="64"/>
      <c r="AU1421" s="61"/>
      <c r="AV1421" s="61"/>
      <c r="AX1421" s="64"/>
      <c r="AY1421" s="61"/>
      <c r="AZ1421" s="72"/>
      <c r="BB1421" s="61"/>
      <c r="BC1421" s="61"/>
      <c r="BD1421" s="61"/>
      <c r="BE1421" s="61"/>
      <c r="BF1421" s="61"/>
      <c r="BG1421" s="61"/>
      <c r="BI1421" s="64"/>
      <c r="BJ1421" s="61"/>
      <c r="BK1421" s="72"/>
      <c r="BL1421" s="49"/>
      <c r="BS1421" s="9"/>
    </row>
    <row r="1422" spans="1:71">
      <c r="A1422" s="18"/>
      <c r="AM1422" s="64"/>
      <c r="AN1422" s="64"/>
      <c r="AO1422" s="61"/>
      <c r="AP1422" s="61"/>
      <c r="AQ1422" s="61"/>
      <c r="AR1422" s="61"/>
      <c r="AT1422" s="64"/>
      <c r="AU1422" s="61"/>
      <c r="AV1422" s="61"/>
      <c r="AX1422" s="64"/>
      <c r="AY1422" s="61"/>
      <c r="AZ1422" s="72"/>
      <c r="BB1422" s="61"/>
      <c r="BC1422" s="61"/>
      <c r="BD1422" s="61"/>
      <c r="BE1422" s="61"/>
      <c r="BF1422" s="61"/>
      <c r="BG1422" s="61"/>
      <c r="BI1422" s="64"/>
      <c r="BJ1422" s="61"/>
      <c r="BK1422" s="72"/>
      <c r="BL1422" s="49"/>
      <c r="BS1422" s="9"/>
    </row>
    <row r="1423" spans="1:71">
      <c r="A1423" s="18"/>
      <c r="AM1423" s="64"/>
      <c r="AN1423" s="64"/>
      <c r="AO1423" s="61"/>
      <c r="AP1423" s="61"/>
      <c r="AQ1423" s="61"/>
      <c r="AR1423" s="61"/>
      <c r="AT1423" s="64"/>
      <c r="AU1423" s="61"/>
      <c r="AV1423" s="61"/>
      <c r="AX1423" s="64"/>
      <c r="AY1423" s="61"/>
      <c r="AZ1423" s="72"/>
      <c r="BB1423" s="61"/>
      <c r="BC1423" s="61"/>
      <c r="BD1423" s="61"/>
      <c r="BE1423" s="61"/>
      <c r="BF1423" s="61"/>
      <c r="BG1423" s="61"/>
      <c r="BI1423" s="64"/>
      <c r="BJ1423" s="61"/>
      <c r="BK1423" s="72"/>
      <c r="BL1423" s="49"/>
      <c r="BS1423" s="9"/>
    </row>
    <row r="1424" spans="1:71">
      <c r="A1424" s="18"/>
      <c r="AM1424" s="64"/>
      <c r="AN1424" s="64"/>
      <c r="AO1424" s="61"/>
      <c r="AP1424" s="61"/>
      <c r="AQ1424" s="61"/>
      <c r="AR1424" s="61"/>
      <c r="AT1424" s="64"/>
      <c r="AU1424" s="61"/>
      <c r="AV1424" s="61"/>
      <c r="AX1424" s="64"/>
      <c r="AY1424" s="61"/>
      <c r="AZ1424" s="72"/>
      <c r="BB1424" s="61"/>
      <c r="BC1424" s="61"/>
      <c r="BD1424" s="61"/>
      <c r="BE1424" s="61"/>
      <c r="BF1424" s="61"/>
      <c r="BG1424" s="61"/>
      <c r="BI1424" s="64"/>
      <c r="BJ1424" s="61"/>
      <c r="BK1424" s="72"/>
      <c r="BL1424" s="49"/>
      <c r="BS1424" s="9"/>
    </row>
    <row r="1425" spans="1:71">
      <c r="A1425" s="18"/>
      <c r="AM1425" s="64"/>
      <c r="AN1425" s="64"/>
      <c r="AO1425" s="61"/>
      <c r="AP1425" s="61"/>
      <c r="AQ1425" s="61"/>
      <c r="AR1425" s="61"/>
      <c r="AT1425" s="64"/>
      <c r="AU1425" s="61"/>
      <c r="AV1425" s="61"/>
      <c r="AX1425" s="64"/>
      <c r="AY1425" s="61"/>
      <c r="AZ1425" s="72"/>
      <c r="BB1425" s="61"/>
      <c r="BC1425" s="61"/>
      <c r="BD1425" s="61"/>
      <c r="BE1425" s="61"/>
      <c r="BF1425" s="61"/>
      <c r="BG1425" s="61"/>
      <c r="BI1425" s="64"/>
      <c r="BJ1425" s="61"/>
      <c r="BK1425" s="72"/>
      <c r="BL1425" s="49"/>
      <c r="BS1425" s="9"/>
    </row>
    <row r="1426" spans="1:71">
      <c r="A1426" s="18"/>
      <c r="AM1426" s="64"/>
      <c r="AN1426" s="64"/>
      <c r="AO1426" s="61"/>
      <c r="AP1426" s="61"/>
      <c r="AQ1426" s="61"/>
      <c r="AR1426" s="61"/>
      <c r="AT1426" s="64"/>
      <c r="AU1426" s="61"/>
      <c r="AV1426" s="61"/>
      <c r="AX1426" s="64"/>
      <c r="AY1426" s="61"/>
      <c r="AZ1426" s="72"/>
      <c r="BB1426" s="61"/>
      <c r="BC1426" s="61"/>
      <c r="BD1426" s="61"/>
      <c r="BE1426" s="61"/>
      <c r="BF1426" s="61"/>
      <c r="BG1426" s="61"/>
      <c r="BI1426" s="64"/>
      <c r="BJ1426" s="61"/>
      <c r="BK1426" s="72"/>
      <c r="BL1426" s="49"/>
      <c r="BS1426" s="9"/>
    </row>
    <row r="1427" spans="1:71">
      <c r="A1427" s="18"/>
      <c r="AM1427" s="64"/>
      <c r="AN1427" s="64"/>
      <c r="AO1427" s="61"/>
      <c r="AP1427" s="61"/>
      <c r="AQ1427" s="61"/>
      <c r="AR1427" s="61"/>
      <c r="AT1427" s="64"/>
      <c r="AU1427" s="61"/>
      <c r="AV1427" s="61"/>
      <c r="AX1427" s="64"/>
      <c r="AY1427" s="61"/>
      <c r="AZ1427" s="72"/>
      <c r="BB1427" s="61"/>
      <c r="BC1427" s="61"/>
      <c r="BD1427" s="61"/>
      <c r="BE1427" s="61"/>
      <c r="BF1427" s="61"/>
      <c r="BG1427" s="61"/>
      <c r="BI1427" s="64"/>
      <c r="BJ1427" s="61"/>
      <c r="BK1427" s="72"/>
      <c r="BL1427" s="49"/>
      <c r="BS1427" s="9"/>
    </row>
    <row r="1428" spans="1:71">
      <c r="A1428" s="18"/>
      <c r="AM1428" s="64"/>
      <c r="AN1428" s="64"/>
      <c r="AO1428" s="61"/>
      <c r="AP1428" s="61"/>
      <c r="AQ1428" s="61"/>
      <c r="AR1428" s="61"/>
      <c r="AT1428" s="64"/>
      <c r="AU1428" s="61"/>
      <c r="AV1428" s="61"/>
      <c r="AX1428" s="64"/>
      <c r="AY1428" s="61"/>
      <c r="AZ1428" s="72"/>
      <c r="BB1428" s="61"/>
      <c r="BC1428" s="61"/>
      <c r="BD1428" s="61"/>
      <c r="BE1428" s="61"/>
      <c r="BF1428" s="61"/>
      <c r="BG1428" s="61"/>
      <c r="BI1428" s="64"/>
      <c r="BJ1428" s="61"/>
      <c r="BK1428" s="72"/>
      <c r="BL1428" s="49"/>
      <c r="BS1428" s="9"/>
    </row>
    <row r="1429" spans="1:71">
      <c r="A1429" s="18"/>
      <c r="AM1429" s="64"/>
      <c r="AN1429" s="64"/>
      <c r="AO1429" s="61"/>
      <c r="AP1429" s="61"/>
      <c r="AQ1429" s="61"/>
      <c r="AR1429" s="61"/>
      <c r="AT1429" s="64"/>
      <c r="AU1429" s="61"/>
      <c r="AV1429" s="61"/>
      <c r="AX1429" s="64"/>
      <c r="AY1429" s="61"/>
      <c r="AZ1429" s="72"/>
      <c r="BB1429" s="61"/>
      <c r="BC1429" s="61"/>
      <c r="BD1429" s="61"/>
      <c r="BE1429" s="61"/>
      <c r="BF1429" s="61"/>
      <c r="BG1429" s="61"/>
      <c r="BI1429" s="64"/>
      <c r="BJ1429" s="61"/>
      <c r="BK1429" s="72"/>
      <c r="BL1429" s="49"/>
      <c r="BS1429" s="9"/>
    </row>
    <row r="1430" spans="1:71">
      <c r="A1430" s="18"/>
      <c r="AM1430" s="64"/>
      <c r="AN1430" s="64"/>
      <c r="AO1430" s="61"/>
      <c r="AP1430" s="61"/>
      <c r="AQ1430" s="61"/>
      <c r="AR1430" s="61"/>
      <c r="AT1430" s="64"/>
      <c r="AU1430" s="61"/>
      <c r="AV1430" s="61"/>
      <c r="AX1430" s="64"/>
      <c r="AY1430" s="61"/>
      <c r="AZ1430" s="72"/>
      <c r="BB1430" s="61"/>
      <c r="BC1430" s="61"/>
      <c r="BD1430" s="61"/>
      <c r="BE1430" s="61"/>
      <c r="BF1430" s="61"/>
      <c r="BG1430" s="61"/>
      <c r="BI1430" s="64"/>
      <c r="BJ1430" s="61"/>
      <c r="BK1430" s="72"/>
      <c r="BL1430" s="49"/>
      <c r="BS1430" s="9"/>
    </row>
    <row r="1431" spans="1:71">
      <c r="A1431" s="18"/>
      <c r="AM1431" s="64"/>
      <c r="AN1431" s="64"/>
      <c r="AO1431" s="61"/>
      <c r="AP1431" s="61"/>
      <c r="AQ1431" s="61"/>
      <c r="AR1431" s="61"/>
      <c r="AT1431" s="64"/>
      <c r="AU1431" s="61"/>
      <c r="AV1431" s="61"/>
      <c r="AX1431" s="64"/>
      <c r="AY1431" s="61"/>
      <c r="AZ1431" s="72"/>
      <c r="BB1431" s="61"/>
      <c r="BC1431" s="61"/>
      <c r="BD1431" s="61"/>
      <c r="BE1431" s="61"/>
      <c r="BF1431" s="61"/>
      <c r="BG1431" s="61"/>
      <c r="BI1431" s="64"/>
      <c r="BJ1431" s="61"/>
      <c r="BK1431" s="72"/>
      <c r="BL1431" s="49"/>
      <c r="BS1431" s="9"/>
    </row>
    <row r="1432" spans="1:71">
      <c r="A1432" s="18"/>
      <c r="AM1432" s="64"/>
      <c r="AN1432" s="64"/>
      <c r="AO1432" s="61"/>
      <c r="AP1432" s="61"/>
      <c r="AQ1432" s="61"/>
      <c r="AR1432" s="61"/>
      <c r="AT1432" s="64"/>
      <c r="AU1432" s="61"/>
      <c r="AV1432" s="61"/>
      <c r="AX1432" s="64"/>
      <c r="AY1432" s="61"/>
      <c r="AZ1432" s="72"/>
      <c r="BB1432" s="61"/>
      <c r="BC1432" s="61"/>
      <c r="BD1432" s="61"/>
      <c r="BE1432" s="61"/>
      <c r="BF1432" s="61"/>
      <c r="BG1432" s="61"/>
      <c r="BI1432" s="64"/>
      <c r="BJ1432" s="61"/>
      <c r="BK1432" s="72"/>
      <c r="BL1432" s="49"/>
      <c r="BS1432" s="9"/>
    </row>
    <row r="1433" spans="1:71">
      <c r="A1433" s="18"/>
      <c r="AM1433" s="64"/>
      <c r="AN1433" s="64"/>
      <c r="AO1433" s="61"/>
      <c r="AP1433" s="61"/>
      <c r="AQ1433" s="61"/>
      <c r="AR1433" s="61"/>
      <c r="AT1433" s="64"/>
      <c r="AU1433" s="61"/>
      <c r="AV1433" s="61"/>
      <c r="AX1433" s="64"/>
      <c r="AY1433" s="61"/>
      <c r="AZ1433" s="72"/>
      <c r="BB1433" s="61"/>
      <c r="BC1433" s="61"/>
      <c r="BD1433" s="61"/>
      <c r="BE1433" s="61"/>
      <c r="BF1433" s="61"/>
      <c r="BG1433" s="61"/>
      <c r="BI1433" s="64"/>
      <c r="BJ1433" s="61"/>
      <c r="BK1433" s="72"/>
      <c r="BL1433" s="49"/>
      <c r="BS1433" s="9"/>
    </row>
    <row r="1434" spans="1:71">
      <c r="A1434" s="18"/>
      <c r="AM1434" s="64"/>
      <c r="AN1434" s="64"/>
      <c r="AO1434" s="61"/>
      <c r="AP1434" s="61"/>
      <c r="AQ1434" s="61"/>
      <c r="AR1434" s="61"/>
      <c r="AT1434" s="64"/>
      <c r="AU1434" s="61"/>
      <c r="AV1434" s="61"/>
      <c r="AX1434" s="64"/>
      <c r="AY1434" s="61"/>
      <c r="AZ1434" s="72"/>
      <c r="BB1434" s="61"/>
      <c r="BC1434" s="61"/>
      <c r="BD1434" s="61"/>
      <c r="BE1434" s="61"/>
      <c r="BF1434" s="61"/>
      <c r="BG1434" s="61"/>
      <c r="BI1434" s="64"/>
      <c r="BJ1434" s="61"/>
      <c r="BK1434" s="72"/>
      <c r="BL1434" s="49"/>
      <c r="BS1434" s="9"/>
    </row>
    <row r="1435" spans="1:71">
      <c r="A1435" s="18"/>
      <c r="AM1435" s="64"/>
      <c r="AN1435" s="64"/>
      <c r="AO1435" s="61"/>
      <c r="AP1435" s="61"/>
      <c r="AQ1435" s="61"/>
      <c r="AR1435" s="61"/>
      <c r="AT1435" s="64"/>
      <c r="AU1435" s="61"/>
      <c r="AV1435" s="61"/>
      <c r="AX1435" s="64"/>
      <c r="AY1435" s="61"/>
      <c r="AZ1435" s="72"/>
      <c r="BB1435" s="61"/>
      <c r="BC1435" s="61"/>
      <c r="BD1435" s="61"/>
      <c r="BE1435" s="61"/>
      <c r="BF1435" s="61"/>
      <c r="BG1435" s="61"/>
      <c r="BI1435" s="64"/>
      <c r="BJ1435" s="61"/>
      <c r="BK1435" s="72"/>
      <c r="BL1435" s="49"/>
      <c r="BS1435" s="9"/>
    </row>
    <row r="1436" spans="1:71">
      <c r="A1436" s="18"/>
      <c r="AM1436" s="64"/>
      <c r="AN1436" s="64"/>
      <c r="AO1436" s="61"/>
      <c r="AP1436" s="61"/>
      <c r="AQ1436" s="61"/>
      <c r="AR1436" s="61"/>
      <c r="AT1436" s="64"/>
      <c r="AU1436" s="61"/>
      <c r="AV1436" s="61"/>
      <c r="AX1436" s="64"/>
      <c r="AY1436" s="61"/>
      <c r="AZ1436" s="72"/>
      <c r="BB1436" s="61"/>
      <c r="BC1436" s="61"/>
      <c r="BD1436" s="61"/>
      <c r="BE1436" s="61"/>
      <c r="BF1436" s="61"/>
      <c r="BG1436" s="61"/>
      <c r="BI1436" s="64"/>
      <c r="BJ1436" s="61"/>
      <c r="BK1436" s="72"/>
      <c r="BL1436" s="49"/>
      <c r="BS1436" s="9"/>
    </row>
    <row r="1437" spans="1:71">
      <c r="A1437" s="18"/>
      <c r="AM1437" s="64"/>
      <c r="AN1437" s="64"/>
      <c r="AO1437" s="61"/>
      <c r="AP1437" s="61"/>
      <c r="AQ1437" s="61"/>
      <c r="AR1437" s="61"/>
      <c r="AT1437" s="64"/>
      <c r="AU1437" s="61"/>
      <c r="AV1437" s="61"/>
      <c r="AX1437" s="64"/>
      <c r="AY1437" s="61"/>
      <c r="AZ1437" s="72"/>
      <c r="BB1437" s="61"/>
      <c r="BC1437" s="61"/>
      <c r="BD1437" s="61"/>
      <c r="BE1437" s="61"/>
      <c r="BF1437" s="61"/>
      <c r="BG1437" s="61"/>
      <c r="BI1437" s="64"/>
      <c r="BJ1437" s="61"/>
      <c r="BK1437" s="72"/>
      <c r="BL1437" s="49"/>
      <c r="BS1437" s="9"/>
    </row>
    <row r="1438" spans="1:71">
      <c r="A1438" s="18"/>
      <c r="AM1438" s="64"/>
      <c r="AN1438" s="64"/>
      <c r="AO1438" s="61"/>
      <c r="AP1438" s="61"/>
      <c r="AQ1438" s="61"/>
      <c r="AR1438" s="61"/>
      <c r="AT1438" s="64"/>
      <c r="AU1438" s="61"/>
      <c r="AV1438" s="61"/>
      <c r="AX1438" s="64"/>
      <c r="AY1438" s="61"/>
      <c r="AZ1438" s="72"/>
      <c r="BB1438" s="61"/>
      <c r="BC1438" s="61"/>
      <c r="BD1438" s="61"/>
      <c r="BE1438" s="61"/>
      <c r="BF1438" s="61"/>
      <c r="BG1438" s="61"/>
      <c r="BI1438" s="64"/>
      <c r="BJ1438" s="61"/>
      <c r="BK1438" s="72"/>
      <c r="BL1438" s="49"/>
      <c r="BS1438" s="9"/>
    </row>
    <row r="1439" spans="1:71">
      <c r="A1439" s="18"/>
      <c r="AM1439" s="64"/>
      <c r="AN1439" s="64"/>
      <c r="AO1439" s="61"/>
      <c r="AP1439" s="61"/>
      <c r="AQ1439" s="61"/>
      <c r="AR1439" s="61"/>
      <c r="AT1439" s="64"/>
      <c r="AU1439" s="61"/>
      <c r="AV1439" s="61"/>
      <c r="AX1439" s="64"/>
      <c r="AY1439" s="61"/>
      <c r="AZ1439" s="72"/>
      <c r="BB1439" s="61"/>
      <c r="BC1439" s="61"/>
      <c r="BD1439" s="61"/>
      <c r="BE1439" s="61"/>
      <c r="BF1439" s="61"/>
      <c r="BG1439" s="61"/>
      <c r="BI1439" s="64"/>
      <c r="BJ1439" s="61"/>
      <c r="BK1439" s="72"/>
      <c r="BL1439" s="49"/>
      <c r="BS1439" s="9"/>
    </row>
    <row r="1440" spans="1:71">
      <c r="A1440" s="18"/>
      <c r="AM1440" s="64"/>
      <c r="AN1440" s="64"/>
      <c r="AO1440" s="61"/>
      <c r="AP1440" s="61"/>
      <c r="AQ1440" s="61"/>
      <c r="AR1440" s="61"/>
      <c r="AT1440" s="64"/>
      <c r="AU1440" s="61"/>
      <c r="AV1440" s="61"/>
      <c r="AX1440" s="64"/>
      <c r="AY1440" s="61"/>
      <c r="AZ1440" s="72"/>
      <c r="BB1440" s="61"/>
      <c r="BC1440" s="61"/>
      <c r="BD1440" s="61"/>
      <c r="BE1440" s="61"/>
      <c r="BF1440" s="61"/>
      <c r="BG1440" s="61"/>
      <c r="BI1440" s="64"/>
      <c r="BJ1440" s="61"/>
      <c r="BK1440" s="72"/>
      <c r="BL1440" s="49"/>
      <c r="BS1440" s="9"/>
    </row>
    <row r="1441" spans="1:71">
      <c r="A1441" s="18"/>
      <c r="AM1441" s="64"/>
      <c r="AN1441" s="64"/>
      <c r="AO1441" s="61"/>
      <c r="AP1441" s="61"/>
      <c r="AQ1441" s="61"/>
      <c r="AR1441" s="61"/>
      <c r="AT1441" s="64"/>
      <c r="AU1441" s="61"/>
      <c r="AV1441" s="61"/>
      <c r="AX1441" s="64"/>
      <c r="AY1441" s="61"/>
      <c r="AZ1441" s="72"/>
      <c r="BB1441" s="61"/>
      <c r="BC1441" s="61"/>
      <c r="BD1441" s="61"/>
      <c r="BE1441" s="61"/>
      <c r="BF1441" s="61"/>
      <c r="BG1441" s="61"/>
      <c r="BI1441" s="64"/>
      <c r="BJ1441" s="61"/>
      <c r="BK1441" s="72"/>
      <c r="BL1441" s="49"/>
      <c r="BS1441" s="9"/>
    </row>
    <row r="1442" spans="1:71">
      <c r="A1442" s="18"/>
      <c r="AM1442" s="64"/>
      <c r="AN1442" s="64"/>
      <c r="AO1442" s="61"/>
      <c r="AP1442" s="61"/>
      <c r="AQ1442" s="61"/>
      <c r="AR1442" s="61"/>
      <c r="AT1442" s="64"/>
      <c r="AU1442" s="61"/>
      <c r="AV1442" s="61"/>
      <c r="AX1442" s="64"/>
      <c r="AY1442" s="61"/>
      <c r="AZ1442" s="72"/>
      <c r="BB1442" s="61"/>
      <c r="BC1442" s="61"/>
      <c r="BD1442" s="61"/>
      <c r="BE1442" s="61"/>
      <c r="BF1442" s="61"/>
      <c r="BG1442" s="61"/>
      <c r="BI1442" s="64"/>
      <c r="BJ1442" s="61"/>
      <c r="BK1442" s="72"/>
      <c r="BL1442" s="49"/>
      <c r="BS1442" s="9"/>
    </row>
    <row r="1443" spans="1:71">
      <c r="A1443" s="18"/>
      <c r="AM1443" s="64"/>
      <c r="AN1443" s="64"/>
      <c r="AO1443" s="61"/>
      <c r="AP1443" s="61"/>
      <c r="AQ1443" s="61"/>
      <c r="AR1443" s="61"/>
      <c r="AT1443" s="64"/>
      <c r="AU1443" s="61"/>
      <c r="AV1443" s="61"/>
      <c r="AX1443" s="64"/>
      <c r="AY1443" s="61"/>
      <c r="AZ1443" s="72"/>
      <c r="BB1443" s="61"/>
      <c r="BC1443" s="61"/>
      <c r="BD1443" s="61"/>
      <c r="BE1443" s="61"/>
      <c r="BF1443" s="61"/>
      <c r="BG1443" s="61"/>
      <c r="BI1443" s="64"/>
      <c r="BJ1443" s="61"/>
      <c r="BK1443" s="72"/>
      <c r="BL1443" s="49"/>
      <c r="BS1443" s="9"/>
    </row>
    <row r="1444" spans="1:71">
      <c r="A1444" s="18"/>
      <c r="AM1444" s="64"/>
      <c r="AN1444" s="64"/>
      <c r="AO1444" s="61"/>
      <c r="AP1444" s="61"/>
      <c r="AQ1444" s="61"/>
      <c r="AR1444" s="61"/>
      <c r="AT1444" s="64"/>
      <c r="AU1444" s="61"/>
      <c r="AV1444" s="61"/>
      <c r="AX1444" s="64"/>
      <c r="AY1444" s="61"/>
      <c r="AZ1444" s="72"/>
      <c r="BB1444" s="61"/>
      <c r="BC1444" s="61"/>
      <c r="BD1444" s="61"/>
      <c r="BE1444" s="61"/>
      <c r="BF1444" s="61"/>
      <c r="BG1444" s="61"/>
      <c r="BI1444" s="64"/>
      <c r="BJ1444" s="61"/>
      <c r="BK1444" s="72"/>
      <c r="BL1444" s="49"/>
      <c r="BS1444" s="9"/>
    </row>
    <row r="1445" spans="1:71">
      <c r="A1445" s="18"/>
      <c r="AM1445" s="64"/>
      <c r="AN1445" s="64"/>
      <c r="AO1445" s="61"/>
      <c r="AP1445" s="61"/>
      <c r="AQ1445" s="61"/>
      <c r="AR1445" s="61"/>
      <c r="AT1445" s="64"/>
      <c r="AU1445" s="61"/>
      <c r="AV1445" s="61"/>
      <c r="AX1445" s="64"/>
      <c r="AY1445" s="61"/>
      <c r="AZ1445" s="72"/>
      <c r="BB1445" s="61"/>
      <c r="BC1445" s="61"/>
      <c r="BD1445" s="61"/>
      <c r="BE1445" s="61"/>
      <c r="BF1445" s="61"/>
      <c r="BG1445" s="61"/>
      <c r="BI1445" s="64"/>
      <c r="BJ1445" s="61"/>
      <c r="BK1445" s="72"/>
      <c r="BL1445" s="49"/>
      <c r="BS1445" s="9"/>
    </row>
    <row r="1446" spans="1:71">
      <c r="A1446" s="18"/>
      <c r="AM1446" s="64"/>
      <c r="AN1446" s="64"/>
      <c r="AO1446" s="61"/>
      <c r="AP1446" s="61"/>
      <c r="AQ1446" s="61"/>
      <c r="AR1446" s="61"/>
      <c r="AT1446" s="64"/>
      <c r="AU1446" s="61"/>
      <c r="AV1446" s="61"/>
      <c r="AX1446" s="64"/>
      <c r="AY1446" s="61"/>
      <c r="AZ1446" s="72"/>
      <c r="BB1446" s="61"/>
      <c r="BC1446" s="61"/>
      <c r="BD1446" s="61"/>
      <c r="BE1446" s="61"/>
      <c r="BF1446" s="61"/>
      <c r="BG1446" s="61"/>
      <c r="BI1446" s="64"/>
      <c r="BJ1446" s="61"/>
      <c r="BK1446" s="72"/>
      <c r="BL1446" s="49"/>
      <c r="BS1446" s="9"/>
    </row>
    <row r="1447" spans="1:71">
      <c r="A1447" s="18"/>
      <c r="AM1447" s="64"/>
      <c r="AN1447" s="64"/>
      <c r="AO1447" s="61"/>
      <c r="AP1447" s="61"/>
      <c r="AQ1447" s="61"/>
      <c r="AR1447" s="61"/>
      <c r="AT1447" s="64"/>
      <c r="AU1447" s="61"/>
      <c r="AV1447" s="61"/>
      <c r="AX1447" s="64"/>
      <c r="AY1447" s="61"/>
      <c r="AZ1447" s="72"/>
      <c r="BB1447" s="61"/>
      <c r="BC1447" s="61"/>
      <c r="BD1447" s="61"/>
      <c r="BE1447" s="61"/>
      <c r="BF1447" s="61"/>
      <c r="BG1447" s="61"/>
      <c r="BI1447" s="64"/>
      <c r="BJ1447" s="61"/>
      <c r="BK1447" s="72"/>
      <c r="BL1447" s="49"/>
      <c r="BS1447" s="9"/>
    </row>
    <row r="1448" spans="1:71">
      <c r="A1448" s="18"/>
      <c r="AM1448" s="64"/>
      <c r="AN1448" s="64"/>
      <c r="AO1448" s="61"/>
      <c r="AP1448" s="61"/>
      <c r="AQ1448" s="61"/>
      <c r="AR1448" s="61"/>
      <c r="AT1448" s="64"/>
      <c r="AU1448" s="61"/>
      <c r="AV1448" s="61"/>
      <c r="AX1448" s="64"/>
      <c r="AY1448" s="61"/>
      <c r="AZ1448" s="72"/>
      <c r="BB1448" s="61"/>
      <c r="BC1448" s="61"/>
      <c r="BD1448" s="61"/>
      <c r="BE1448" s="61"/>
      <c r="BF1448" s="61"/>
      <c r="BG1448" s="61"/>
      <c r="BI1448" s="64"/>
      <c r="BJ1448" s="61"/>
      <c r="BK1448" s="72"/>
      <c r="BL1448" s="49"/>
      <c r="BS1448" s="9"/>
    </row>
    <row r="1449" spans="1:71">
      <c r="A1449" s="18"/>
      <c r="AM1449" s="64"/>
      <c r="AN1449" s="64"/>
      <c r="AO1449" s="61"/>
      <c r="AP1449" s="61"/>
      <c r="AQ1449" s="61"/>
      <c r="AR1449" s="61"/>
      <c r="AT1449" s="64"/>
      <c r="AU1449" s="61"/>
      <c r="AV1449" s="61"/>
      <c r="AX1449" s="64"/>
      <c r="AY1449" s="61"/>
      <c r="AZ1449" s="72"/>
      <c r="BB1449" s="61"/>
      <c r="BC1449" s="61"/>
      <c r="BD1449" s="61"/>
      <c r="BE1449" s="61"/>
      <c r="BF1449" s="61"/>
      <c r="BG1449" s="61"/>
      <c r="BI1449" s="64"/>
      <c r="BJ1449" s="61"/>
      <c r="BK1449" s="72"/>
      <c r="BL1449" s="49"/>
      <c r="BS1449" s="9"/>
    </row>
    <row r="1450" spans="1:71">
      <c r="A1450" s="18"/>
      <c r="AM1450" s="64"/>
      <c r="AN1450" s="64"/>
      <c r="AO1450" s="61"/>
      <c r="AP1450" s="61"/>
      <c r="AQ1450" s="61"/>
      <c r="AR1450" s="61"/>
      <c r="AT1450" s="64"/>
      <c r="AU1450" s="61"/>
      <c r="AV1450" s="61"/>
      <c r="AX1450" s="64"/>
      <c r="AY1450" s="61"/>
      <c r="AZ1450" s="72"/>
      <c r="BB1450" s="61"/>
      <c r="BC1450" s="61"/>
      <c r="BD1450" s="61"/>
      <c r="BE1450" s="61"/>
      <c r="BF1450" s="61"/>
      <c r="BG1450" s="61"/>
      <c r="BI1450" s="64"/>
      <c r="BJ1450" s="61"/>
      <c r="BK1450" s="72"/>
      <c r="BL1450" s="49"/>
      <c r="BS1450" s="9"/>
    </row>
    <row r="1451" spans="1:71">
      <c r="A1451" s="18"/>
      <c r="AM1451" s="64"/>
      <c r="AN1451" s="64"/>
      <c r="AO1451" s="61"/>
      <c r="AP1451" s="61"/>
      <c r="AQ1451" s="61"/>
      <c r="AR1451" s="61"/>
      <c r="AT1451" s="64"/>
      <c r="AU1451" s="61"/>
      <c r="AV1451" s="61"/>
      <c r="AX1451" s="64"/>
      <c r="AY1451" s="61"/>
      <c r="AZ1451" s="72"/>
      <c r="BB1451" s="61"/>
      <c r="BC1451" s="61"/>
      <c r="BD1451" s="61"/>
      <c r="BE1451" s="61"/>
      <c r="BF1451" s="61"/>
      <c r="BG1451" s="61"/>
      <c r="BI1451" s="64"/>
      <c r="BJ1451" s="61"/>
      <c r="BK1451" s="72"/>
      <c r="BL1451" s="49"/>
      <c r="BS1451" s="9"/>
    </row>
    <row r="1452" spans="1:71">
      <c r="A1452" s="18"/>
      <c r="AM1452" s="64"/>
      <c r="AN1452" s="64"/>
      <c r="AO1452" s="61"/>
      <c r="AP1452" s="61"/>
      <c r="AQ1452" s="61"/>
      <c r="AR1452" s="61"/>
      <c r="AT1452" s="64"/>
      <c r="AU1452" s="61"/>
      <c r="AV1452" s="61"/>
      <c r="AX1452" s="64"/>
      <c r="AY1452" s="61"/>
      <c r="AZ1452" s="72"/>
      <c r="BB1452" s="61"/>
      <c r="BC1452" s="61"/>
      <c r="BD1452" s="61"/>
      <c r="BE1452" s="61"/>
      <c r="BF1452" s="61"/>
      <c r="BG1452" s="61"/>
      <c r="BI1452" s="64"/>
      <c r="BJ1452" s="61"/>
      <c r="BK1452" s="72"/>
      <c r="BL1452" s="49"/>
      <c r="BS1452" s="9"/>
    </row>
    <row r="1453" spans="1:71">
      <c r="A1453" s="18"/>
      <c r="AM1453" s="64"/>
      <c r="AN1453" s="64"/>
      <c r="AO1453" s="61"/>
      <c r="AP1453" s="61"/>
      <c r="AQ1453" s="61"/>
      <c r="AR1453" s="61"/>
      <c r="AT1453" s="64"/>
      <c r="AU1453" s="61"/>
      <c r="AV1453" s="61"/>
      <c r="AX1453" s="64"/>
      <c r="AY1453" s="61"/>
      <c r="AZ1453" s="72"/>
      <c r="BB1453" s="61"/>
      <c r="BC1453" s="61"/>
      <c r="BD1453" s="61"/>
      <c r="BE1453" s="61"/>
      <c r="BF1453" s="61"/>
      <c r="BG1453" s="61"/>
      <c r="BI1453" s="64"/>
      <c r="BJ1453" s="61"/>
      <c r="BK1453" s="72"/>
      <c r="BL1453" s="49"/>
      <c r="BS1453" s="9"/>
    </row>
    <row r="1454" spans="1:71">
      <c r="A1454" s="18"/>
      <c r="AM1454" s="64"/>
      <c r="AN1454" s="64"/>
      <c r="AO1454" s="61"/>
      <c r="AP1454" s="61"/>
      <c r="AQ1454" s="61"/>
      <c r="AR1454" s="61"/>
      <c r="AT1454" s="64"/>
      <c r="AU1454" s="61"/>
      <c r="AV1454" s="61"/>
      <c r="AX1454" s="64"/>
      <c r="AY1454" s="61"/>
      <c r="AZ1454" s="72"/>
      <c r="BB1454" s="61"/>
      <c r="BC1454" s="61"/>
      <c r="BD1454" s="61"/>
      <c r="BE1454" s="61"/>
      <c r="BF1454" s="61"/>
      <c r="BG1454" s="61"/>
      <c r="BI1454" s="64"/>
      <c r="BJ1454" s="61"/>
      <c r="BK1454" s="72"/>
      <c r="BL1454" s="49"/>
      <c r="BS1454" s="9"/>
    </row>
    <row r="1455" spans="1:71">
      <c r="A1455" s="18"/>
      <c r="AM1455" s="64"/>
      <c r="AN1455" s="64"/>
      <c r="AO1455" s="61"/>
      <c r="AP1455" s="61"/>
      <c r="AQ1455" s="61"/>
      <c r="AR1455" s="61"/>
      <c r="AT1455" s="64"/>
      <c r="AU1455" s="61"/>
      <c r="AV1455" s="61"/>
      <c r="AX1455" s="64"/>
      <c r="AY1455" s="61"/>
      <c r="AZ1455" s="72"/>
      <c r="BB1455" s="61"/>
      <c r="BC1455" s="61"/>
      <c r="BD1455" s="61"/>
      <c r="BE1455" s="61"/>
      <c r="BF1455" s="61"/>
      <c r="BG1455" s="61"/>
      <c r="BI1455" s="64"/>
      <c r="BJ1455" s="61"/>
      <c r="BK1455" s="72"/>
      <c r="BL1455" s="49"/>
      <c r="BS1455" s="9"/>
    </row>
    <row r="1456" spans="1:71">
      <c r="A1456" s="18"/>
      <c r="AM1456" s="64"/>
      <c r="AN1456" s="64"/>
      <c r="AO1456" s="61"/>
      <c r="AP1456" s="61"/>
      <c r="AQ1456" s="61"/>
      <c r="AR1456" s="61"/>
      <c r="AT1456" s="64"/>
      <c r="AU1456" s="61"/>
      <c r="AV1456" s="61"/>
      <c r="AX1456" s="64"/>
      <c r="AY1456" s="61"/>
      <c r="AZ1456" s="72"/>
      <c r="BB1456" s="61"/>
      <c r="BC1456" s="61"/>
      <c r="BD1456" s="61"/>
      <c r="BE1456" s="61"/>
      <c r="BF1456" s="61"/>
      <c r="BG1456" s="61"/>
      <c r="BI1456" s="64"/>
      <c r="BJ1456" s="61"/>
      <c r="BK1456" s="72"/>
      <c r="BL1456" s="49"/>
      <c r="BS1456" s="9"/>
    </row>
    <row r="1457" spans="1:71">
      <c r="A1457" s="18"/>
      <c r="AM1457" s="64"/>
      <c r="AN1457" s="64"/>
      <c r="AO1457" s="61"/>
      <c r="AP1457" s="61"/>
      <c r="AQ1457" s="61"/>
      <c r="AR1457" s="61"/>
      <c r="AT1457" s="64"/>
      <c r="AU1457" s="61"/>
      <c r="AV1457" s="61"/>
      <c r="AX1457" s="64"/>
      <c r="AY1457" s="61"/>
      <c r="AZ1457" s="72"/>
      <c r="BB1457" s="61"/>
      <c r="BC1457" s="61"/>
      <c r="BD1457" s="61"/>
      <c r="BE1457" s="61"/>
      <c r="BF1457" s="61"/>
      <c r="BG1457" s="61"/>
      <c r="BI1457" s="64"/>
      <c r="BJ1457" s="61"/>
      <c r="BK1457" s="72"/>
      <c r="BL1457" s="49"/>
      <c r="BS1457" s="9"/>
    </row>
    <row r="1458" spans="1:71">
      <c r="A1458" s="18"/>
      <c r="AM1458" s="64"/>
      <c r="AN1458" s="64"/>
      <c r="AO1458" s="61"/>
      <c r="AP1458" s="61"/>
      <c r="AQ1458" s="61"/>
      <c r="AR1458" s="61"/>
      <c r="AT1458" s="64"/>
      <c r="AU1458" s="61"/>
      <c r="AV1458" s="61"/>
      <c r="AX1458" s="64"/>
      <c r="AY1458" s="61"/>
      <c r="AZ1458" s="72"/>
      <c r="BB1458" s="61"/>
      <c r="BC1458" s="61"/>
      <c r="BD1458" s="61"/>
      <c r="BE1458" s="61"/>
      <c r="BF1458" s="61"/>
      <c r="BG1458" s="61"/>
      <c r="BI1458" s="64"/>
      <c r="BJ1458" s="61"/>
      <c r="BK1458" s="72"/>
      <c r="BL1458" s="49"/>
      <c r="BS1458" s="9"/>
    </row>
    <row r="1459" spans="1:71">
      <c r="A1459" s="18"/>
      <c r="AM1459" s="64"/>
      <c r="AN1459" s="64"/>
      <c r="AO1459" s="61"/>
      <c r="AP1459" s="61"/>
      <c r="AQ1459" s="61"/>
      <c r="AR1459" s="61"/>
      <c r="AT1459" s="64"/>
      <c r="AU1459" s="61"/>
      <c r="AV1459" s="61"/>
      <c r="AX1459" s="64"/>
      <c r="AY1459" s="61"/>
      <c r="AZ1459" s="72"/>
      <c r="BB1459" s="61"/>
      <c r="BC1459" s="61"/>
      <c r="BD1459" s="61"/>
      <c r="BE1459" s="61"/>
      <c r="BF1459" s="61"/>
      <c r="BG1459" s="61"/>
      <c r="BI1459" s="64"/>
      <c r="BJ1459" s="61"/>
      <c r="BK1459" s="72"/>
      <c r="BL1459" s="49"/>
      <c r="BS1459" s="9"/>
    </row>
    <row r="1460" spans="1:71">
      <c r="A1460" s="18"/>
      <c r="AM1460" s="64"/>
      <c r="AN1460" s="64"/>
      <c r="AO1460" s="61"/>
      <c r="AP1460" s="61"/>
      <c r="AQ1460" s="61"/>
      <c r="AR1460" s="61"/>
      <c r="AT1460" s="64"/>
      <c r="AU1460" s="61"/>
      <c r="AV1460" s="61"/>
      <c r="AX1460" s="64"/>
      <c r="AY1460" s="61"/>
      <c r="AZ1460" s="72"/>
      <c r="BB1460" s="61"/>
      <c r="BC1460" s="61"/>
      <c r="BD1460" s="61"/>
      <c r="BE1460" s="61"/>
      <c r="BF1460" s="61"/>
      <c r="BG1460" s="61"/>
      <c r="BI1460" s="64"/>
      <c r="BJ1460" s="61"/>
      <c r="BK1460" s="72"/>
      <c r="BL1460" s="49"/>
      <c r="BS1460" s="9"/>
    </row>
    <row r="1461" spans="1:71">
      <c r="A1461" s="18"/>
      <c r="AM1461" s="64"/>
      <c r="AN1461" s="64"/>
      <c r="AO1461" s="61"/>
      <c r="AP1461" s="61"/>
      <c r="AQ1461" s="61"/>
      <c r="AR1461" s="61"/>
      <c r="AT1461" s="64"/>
      <c r="AU1461" s="61"/>
      <c r="AV1461" s="61"/>
      <c r="AX1461" s="64"/>
      <c r="AY1461" s="61"/>
      <c r="AZ1461" s="72"/>
      <c r="BB1461" s="61"/>
      <c r="BC1461" s="61"/>
      <c r="BD1461" s="61"/>
      <c r="BE1461" s="61"/>
      <c r="BF1461" s="61"/>
      <c r="BG1461" s="61"/>
      <c r="BI1461" s="64"/>
      <c r="BJ1461" s="61"/>
      <c r="BK1461" s="72"/>
      <c r="BL1461" s="49"/>
      <c r="BS1461" s="9"/>
    </row>
    <row r="1462" spans="1:71">
      <c r="A1462" s="18"/>
      <c r="AM1462" s="64"/>
      <c r="AN1462" s="64"/>
      <c r="AO1462" s="61"/>
      <c r="AP1462" s="61"/>
      <c r="AQ1462" s="61"/>
      <c r="AR1462" s="61"/>
      <c r="AT1462" s="64"/>
      <c r="AU1462" s="61"/>
      <c r="AV1462" s="61"/>
      <c r="AX1462" s="64"/>
      <c r="AY1462" s="61"/>
      <c r="AZ1462" s="72"/>
      <c r="BB1462" s="61"/>
      <c r="BC1462" s="61"/>
      <c r="BD1462" s="61"/>
      <c r="BE1462" s="61"/>
      <c r="BF1462" s="61"/>
      <c r="BG1462" s="61"/>
      <c r="BI1462" s="64"/>
      <c r="BJ1462" s="61"/>
      <c r="BK1462" s="72"/>
      <c r="BL1462" s="49"/>
      <c r="BS1462" s="9"/>
    </row>
    <row r="1463" spans="1:71">
      <c r="A1463" s="18"/>
      <c r="AM1463" s="64"/>
      <c r="AN1463" s="64"/>
      <c r="AO1463" s="61"/>
      <c r="AP1463" s="61"/>
      <c r="AQ1463" s="61"/>
      <c r="AR1463" s="61"/>
      <c r="AT1463" s="64"/>
      <c r="AU1463" s="61"/>
      <c r="AV1463" s="61"/>
      <c r="AX1463" s="64"/>
      <c r="AY1463" s="61"/>
      <c r="AZ1463" s="72"/>
      <c r="BB1463" s="61"/>
      <c r="BC1463" s="61"/>
      <c r="BD1463" s="61"/>
      <c r="BE1463" s="61"/>
      <c r="BF1463" s="61"/>
      <c r="BG1463" s="61"/>
      <c r="BI1463" s="64"/>
      <c r="BJ1463" s="61"/>
      <c r="BK1463" s="72"/>
      <c r="BL1463" s="49"/>
      <c r="BS1463" s="9"/>
    </row>
    <row r="1464" spans="1:71">
      <c r="A1464" s="18"/>
      <c r="AM1464" s="64"/>
      <c r="AN1464" s="64"/>
      <c r="AO1464" s="61"/>
      <c r="AP1464" s="61"/>
      <c r="AQ1464" s="61"/>
      <c r="AR1464" s="61"/>
      <c r="AT1464" s="64"/>
      <c r="AU1464" s="61"/>
      <c r="AV1464" s="61"/>
      <c r="AX1464" s="64"/>
      <c r="AY1464" s="61"/>
      <c r="AZ1464" s="72"/>
      <c r="BB1464" s="61"/>
      <c r="BC1464" s="61"/>
      <c r="BD1464" s="61"/>
      <c r="BE1464" s="61"/>
      <c r="BF1464" s="61"/>
      <c r="BG1464" s="61"/>
      <c r="BI1464" s="64"/>
      <c r="BJ1464" s="61"/>
      <c r="BK1464" s="72"/>
      <c r="BL1464" s="49"/>
      <c r="BS1464" s="9"/>
    </row>
    <row r="1465" spans="1:71">
      <c r="A1465" s="18"/>
      <c r="AM1465" s="64"/>
      <c r="AN1465" s="64"/>
      <c r="AO1465" s="61"/>
      <c r="AP1465" s="61"/>
      <c r="AQ1465" s="61"/>
      <c r="AR1465" s="61"/>
      <c r="AT1465" s="64"/>
      <c r="AU1465" s="61"/>
      <c r="AV1465" s="61"/>
      <c r="AX1465" s="64"/>
      <c r="AY1465" s="61"/>
      <c r="AZ1465" s="72"/>
      <c r="BB1465" s="61"/>
      <c r="BC1465" s="61"/>
      <c r="BD1465" s="61"/>
      <c r="BE1465" s="61"/>
      <c r="BF1465" s="61"/>
      <c r="BG1465" s="61"/>
      <c r="BI1465" s="64"/>
      <c r="BJ1465" s="61"/>
      <c r="BK1465" s="72"/>
      <c r="BL1465" s="49"/>
      <c r="BS1465" s="9"/>
    </row>
    <row r="1466" spans="1:71">
      <c r="A1466" s="18"/>
      <c r="AM1466" s="64"/>
      <c r="AN1466" s="64"/>
      <c r="AO1466" s="61"/>
      <c r="AP1466" s="61"/>
      <c r="AQ1466" s="61"/>
      <c r="AR1466" s="61"/>
      <c r="AT1466" s="64"/>
      <c r="AU1466" s="61"/>
      <c r="AV1466" s="61"/>
      <c r="AX1466" s="64"/>
      <c r="AY1466" s="61"/>
      <c r="AZ1466" s="72"/>
      <c r="BB1466" s="61"/>
      <c r="BC1466" s="61"/>
      <c r="BD1466" s="61"/>
      <c r="BE1466" s="61"/>
      <c r="BF1466" s="61"/>
      <c r="BG1466" s="61"/>
      <c r="BI1466" s="64"/>
      <c r="BJ1466" s="61"/>
      <c r="BK1466" s="72"/>
      <c r="BL1466" s="49"/>
      <c r="BS1466" s="9"/>
    </row>
    <row r="1467" spans="1:71">
      <c r="A1467" s="18"/>
      <c r="AM1467" s="64"/>
      <c r="AN1467" s="64"/>
      <c r="AO1467" s="61"/>
      <c r="AP1467" s="61"/>
      <c r="AQ1467" s="61"/>
      <c r="AR1467" s="61"/>
      <c r="AT1467" s="64"/>
      <c r="AU1467" s="61"/>
      <c r="AV1467" s="61"/>
      <c r="AX1467" s="64"/>
      <c r="AY1467" s="61"/>
      <c r="AZ1467" s="72"/>
      <c r="BB1467" s="61"/>
      <c r="BC1467" s="61"/>
      <c r="BD1467" s="61"/>
      <c r="BE1467" s="61"/>
      <c r="BF1467" s="61"/>
      <c r="BG1467" s="61"/>
      <c r="BI1467" s="64"/>
      <c r="BJ1467" s="61"/>
      <c r="BK1467" s="72"/>
      <c r="BL1467" s="49"/>
      <c r="BS1467" s="9"/>
    </row>
    <row r="1468" spans="1:71">
      <c r="A1468" s="18"/>
      <c r="AM1468" s="64"/>
      <c r="AN1468" s="64"/>
      <c r="AO1468" s="61"/>
      <c r="AP1468" s="61"/>
      <c r="AQ1468" s="61"/>
      <c r="AR1468" s="61"/>
      <c r="AT1468" s="64"/>
      <c r="AU1468" s="61"/>
      <c r="AV1468" s="61"/>
      <c r="AX1468" s="64"/>
      <c r="AY1468" s="61"/>
      <c r="AZ1468" s="72"/>
      <c r="BB1468" s="61"/>
      <c r="BC1468" s="61"/>
      <c r="BD1468" s="61"/>
      <c r="BE1468" s="61"/>
      <c r="BF1468" s="61"/>
      <c r="BG1468" s="61"/>
      <c r="BI1468" s="64"/>
      <c r="BJ1468" s="61"/>
      <c r="BK1468" s="72"/>
      <c r="BL1468" s="49"/>
      <c r="BS1468" s="9"/>
    </row>
    <row r="1469" spans="1:71">
      <c r="A1469" s="18"/>
      <c r="AM1469" s="64"/>
      <c r="AN1469" s="64"/>
      <c r="AO1469" s="61"/>
      <c r="AP1469" s="61"/>
      <c r="AQ1469" s="61"/>
      <c r="AR1469" s="61"/>
      <c r="AT1469" s="64"/>
      <c r="AU1469" s="61"/>
      <c r="AV1469" s="61"/>
      <c r="AX1469" s="64"/>
      <c r="AY1469" s="61"/>
      <c r="AZ1469" s="72"/>
      <c r="BB1469" s="61"/>
      <c r="BC1469" s="61"/>
      <c r="BD1469" s="61"/>
      <c r="BE1469" s="61"/>
      <c r="BF1469" s="61"/>
      <c r="BG1469" s="61"/>
      <c r="BI1469" s="64"/>
      <c r="BJ1469" s="61"/>
      <c r="BK1469" s="72"/>
      <c r="BL1469" s="49"/>
      <c r="BS1469" s="9"/>
    </row>
    <row r="1470" spans="1:71">
      <c r="A1470" s="18"/>
      <c r="AM1470" s="64"/>
      <c r="AN1470" s="64"/>
      <c r="AO1470" s="61"/>
      <c r="AP1470" s="61"/>
      <c r="AQ1470" s="61"/>
      <c r="AR1470" s="61"/>
      <c r="AT1470" s="64"/>
      <c r="AU1470" s="61"/>
      <c r="AV1470" s="61"/>
      <c r="AX1470" s="64"/>
      <c r="AY1470" s="61"/>
      <c r="AZ1470" s="72"/>
      <c r="BB1470" s="61"/>
      <c r="BC1470" s="61"/>
      <c r="BD1470" s="61"/>
      <c r="BE1470" s="61"/>
      <c r="BF1470" s="61"/>
      <c r="BG1470" s="61"/>
      <c r="BI1470" s="64"/>
      <c r="BJ1470" s="61"/>
      <c r="BK1470" s="72"/>
      <c r="BL1470" s="49"/>
      <c r="BS1470" s="9"/>
    </row>
    <row r="1471" spans="1:71">
      <c r="A1471" s="18"/>
      <c r="AM1471" s="64"/>
      <c r="AN1471" s="64"/>
      <c r="AO1471" s="61"/>
      <c r="AP1471" s="61"/>
      <c r="AQ1471" s="61"/>
      <c r="AR1471" s="61"/>
      <c r="AT1471" s="64"/>
      <c r="AU1471" s="61"/>
      <c r="AV1471" s="61"/>
      <c r="AX1471" s="64"/>
      <c r="AY1471" s="61"/>
      <c r="AZ1471" s="72"/>
      <c r="BB1471" s="61"/>
      <c r="BC1471" s="61"/>
      <c r="BD1471" s="61"/>
      <c r="BE1471" s="61"/>
      <c r="BF1471" s="61"/>
      <c r="BG1471" s="61"/>
      <c r="BI1471" s="64"/>
      <c r="BJ1471" s="61"/>
      <c r="BK1471" s="72"/>
      <c r="BL1471" s="49"/>
      <c r="BS1471" s="9"/>
    </row>
    <row r="1472" spans="1:71">
      <c r="A1472" s="18"/>
      <c r="AM1472" s="64"/>
      <c r="AN1472" s="64"/>
      <c r="AO1472" s="61"/>
      <c r="AP1472" s="61"/>
      <c r="AQ1472" s="61"/>
      <c r="AR1472" s="61"/>
      <c r="AT1472" s="64"/>
      <c r="AU1472" s="61"/>
      <c r="AV1472" s="61"/>
      <c r="AX1472" s="64"/>
      <c r="AY1472" s="61"/>
      <c r="AZ1472" s="72"/>
      <c r="BB1472" s="61"/>
      <c r="BC1472" s="61"/>
      <c r="BD1472" s="61"/>
      <c r="BE1472" s="61"/>
      <c r="BF1472" s="61"/>
      <c r="BG1472" s="61"/>
      <c r="BI1472" s="64"/>
      <c r="BJ1472" s="61"/>
      <c r="BK1472" s="72"/>
      <c r="BL1472" s="49"/>
      <c r="BS1472" s="9"/>
    </row>
    <row r="1473" spans="1:71">
      <c r="A1473" s="18"/>
      <c r="AM1473" s="64"/>
      <c r="AN1473" s="64"/>
      <c r="AO1473" s="61"/>
      <c r="AP1473" s="61"/>
      <c r="AQ1473" s="61"/>
      <c r="AR1473" s="61"/>
      <c r="AT1473" s="64"/>
      <c r="AU1473" s="61"/>
      <c r="AV1473" s="61"/>
      <c r="AX1473" s="64"/>
      <c r="AY1473" s="61"/>
      <c r="AZ1473" s="72"/>
      <c r="BB1473" s="61"/>
      <c r="BC1473" s="61"/>
      <c r="BD1473" s="61"/>
      <c r="BE1473" s="61"/>
      <c r="BF1473" s="61"/>
      <c r="BG1473" s="61"/>
      <c r="BI1473" s="64"/>
      <c r="BJ1473" s="61"/>
      <c r="BK1473" s="72"/>
      <c r="BL1473" s="49"/>
      <c r="BS1473" s="9"/>
    </row>
    <row r="1474" spans="1:71">
      <c r="A1474" s="18"/>
      <c r="AM1474" s="64"/>
      <c r="AN1474" s="64"/>
      <c r="AO1474" s="61"/>
      <c r="AP1474" s="61"/>
      <c r="AQ1474" s="61"/>
      <c r="AR1474" s="61"/>
      <c r="AT1474" s="64"/>
      <c r="AU1474" s="61"/>
      <c r="AV1474" s="61"/>
      <c r="AX1474" s="64"/>
      <c r="AY1474" s="61"/>
      <c r="AZ1474" s="72"/>
      <c r="BB1474" s="61"/>
      <c r="BC1474" s="61"/>
      <c r="BD1474" s="61"/>
      <c r="BE1474" s="61"/>
      <c r="BF1474" s="61"/>
      <c r="BG1474" s="61"/>
      <c r="BI1474" s="64"/>
      <c r="BJ1474" s="61"/>
      <c r="BK1474" s="72"/>
      <c r="BL1474" s="49"/>
      <c r="BS1474" s="9"/>
    </row>
    <row r="1475" spans="1:71">
      <c r="A1475" s="18"/>
      <c r="AM1475" s="64"/>
      <c r="AN1475" s="64"/>
      <c r="AO1475" s="61"/>
      <c r="AP1475" s="61"/>
      <c r="AQ1475" s="61"/>
      <c r="AR1475" s="61"/>
      <c r="AT1475" s="64"/>
      <c r="AU1475" s="61"/>
      <c r="AV1475" s="61"/>
      <c r="AX1475" s="64"/>
      <c r="AY1475" s="61"/>
      <c r="AZ1475" s="72"/>
      <c r="BB1475" s="61"/>
      <c r="BC1475" s="61"/>
      <c r="BD1475" s="61"/>
      <c r="BE1475" s="61"/>
      <c r="BF1475" s="61"/>
      <c r="BG1475" s="61"/>
      <c r="BI1475" s="64"/>
      <c r="BJ1475" s="61"/>
      <c r="BK1475" s="72"/>
      <c r="BL1475" s="49"/>
      <c r="BS1475" s="9"/>
    </row>
    <row r="1476" spans="1:71">
      <c r="A1476" s="18"/>
      <c r="AM1476" s="64"/>
      <c r="AN1476" s="64"/>
      <c r="AO1476" s="61"/>
      <c r="AP1476" s="61"/>
      <c r="AQ1476" s="61"/>
      <c r="AR1476" s="61"/>
      <c r="AT1476" s="64"/>
      <c r="AU1476" s="61"/>
      <c r="AV1476" s="61"/>
      <c r="AX1476" s="64"/>
      <c r="AY1476" s="61"/>
      <c r="AZ1476" s="72"/>
      <c r="BB1476" s="61"/>
      <c r="BC1476" s="61"/>
      <c r="BD1476" s="61"/>
      <c r="BE1476" s="61"/>
      <c r="BF1476" s="61"/>
      <c r="BG1476" s="61"/>
      <c r="BI1476" s="64"/>
      <c r="BJ1476" s="61"/>
      <c r="BK1476" s="72"/>
      <c r="BL1476" s="49"/>
      <c r="BS1476" s="9"/>
    </row>
    <row r="1477" spans="1:71">
      <c r="A1477" s="18"/>
      <c r="AM1477" s="64"/>
      <c r="AN1477" s="64"/>
      <c r="AO1477" s="61"/>
      <c r="AP1477" s="61"/>
      <c r="AQ1477" s="61"/>
      <c r="AR1477" s="61"/>
      <c r="AT1477" s="64"/>
      <c r="AU1477" s="61"/>
      <c r="AV1477" s="61"/>
      <c r="AX1477" s="64"/>
      <c r="AY1477" s="61"/>
      <c r="AZ1477" s="72"/>
      <c r="BB1477" s="61"/>
      <c r="BC1477" s="61"/>
      <c r="BD1477" s="61"/>
      <c r="BE1477" s="61"/>
      <c r="BF1477" s="61"/>
      <c r="BG1477" s="61"/>
      <c r="BI1477" s="64"/>
      <c r="BJ1477" s="61"/>
      <c r="BK1477" s="72"/>
      <c r="BL1477" s="49"/>
      <c r="BS1477" s="9"/>
    </row>
    <row r="1478" spans="1:71">
      <c r="A1478" s="18"/>
      <c r="AM1478" s="64"/>
      <c r="AN1478" s="64"/>
      <c r="AO1478" s="61"/>
      <c r="AP1478" s="61"/>
      <c r="AQ1478" s="61"/>
      <c r="AR1478" s="61"/>
      <c r="AT1478" s="64"/>
      <c r="AU1478" s="61"/>
      <c r="AV1478" s="61"/>
      <c r="AX1478" s="64"/>
      <c r="AY1478" s="61"/>
      <c r="AZ1478" s="72"/>
      <c r="BB1478" s="61"/>
      <c r="BC1478" s="61"/>
      <c r="BD1478" s="61"/>
      <c r="BE1478" s="61"/>
      <c r="BF1478" s="61"/>
      <c r="BG1478" s="61"/>
      <c r="BI1478" s="64"/>
      <c r="BJ1478" s="61"/>
      <c r="BK1478" s="72"/>
      <c r="BL1478" s="49"/>
      <c r="BS1478" s="9"/>
    </row>
    <row r="1479" spans="1:71">
      <c r="A1479" s="18"/>
      <c r="AM1479" s="64"/>
      <c r="AN1479" s="64"/>
      <c r="AO1479" s="61"/>
      <c r="AP1479" s="61"/>
      <c r="AQ1479" s="61"/>
      <c r="AR1479" s="61"/>
      <c r="AT1479" s="64"/>
      <c r="AU1479" s="61"/>
      <c r="AV1479" s="61"/>
      <c r="AX1479" s="64"/>
      <c r="AY1479" s="61"/>
      <c r="AZ1479" s="72"/>
      <c r="BB1479" s="61"/>
      <c r="BC1479" s="61"/>
      <c r="BD1479" s="61"/>
      <c r="BE1479" s="61"/>
      <c r="BF1479" s="61"/>
      <c r="BG1479" s="61"/>
      <c r="BI1479" s="64"/>
      <c r="BJ1479" s="61"/>
      <c r="BK1479" s="72"/>
      <c r="BL1479" s="49"/>
      <c r="BS1479" s="9"/>
    </row>
    <row r="1480" spans="1:71">
      <c r="A1480" s="18"/>
      <c r="AM1480" s="64"/>
      <c r="AN1480" s="64"/>
      <c r="AO1480" s="61"/>
      <c r="AP1480" s="61"/>
      <c r="AQ1480" s="61"/>
      <c r="AR1480" s="61"/>
      <c r="AT1480" s="64"/>
      <c r="AU1480" s="61"/>
      <c r="AV1480" s="61"/>
      <c r="AX1480" s="64"/>
      <c r="AY1480" s="61"/>
      <c r="AZ1480" s="72"/>
      <c r="BB1480" s="61"/>
      <c r="BC1480" s="61"/>
      <c r="BD1480" s="61"/>
      <c r="BE1480" s="61"/>
      <c r="BF1480" s="61"/>
      <c r="BG1480" s="61"/>
      <c r="BI1480" s="64"/>
      <c r="BJ1480" s="61"/>
      <c r="BK1480" s="72"/>
      <c r="BL1480" s="49"/>
      <c r="BS1480" s="9"/>
    </row>
    <row r="1481" spans="1:71">
      <c r="A1481" s="18"/>
      <c r="AM1481" s="64"/>
      <c r="AN1481" s="64"/>
      <c r="AO1481" s="61"/>
      <c r="AP1481" s="61"/>
      <c r="AQ1481" s="61"/>
      <c r="AR1481" s="61"/>
      <c r="AT1481" s="64"/>
      <c r="AU1481" s="61"/>
      <c r="AV1481" s="61"/>
      <c r="AX1481" s="64"/>
      <c r="AY1481" s="61"/>
      <c r="AZ1481" s="72"/>
      <c r="BB1481" s="61"/>
      <c r="BC1481" s="61"/>
      <c r="BD1481" s="61"/>
      <c r="BE1481" s="61"/>
      <c r="BF1481" s="61"/>
      <c r="BG1481" s="61"/>
      <c r="BI1481" s="64"/>
      <c r="BJ1481" s="61"/>
      <c r="BK1481" s="72"/>
      <c r="BL1481" s="49"/>
      <c r="BS1481" s="9"/>
    </row>
    <row r="1482" spans="1:71">
      <c r="A1482" s="18"/>
      <c r="AM1482" s="64"/>
      <c r="AN1482" s="64"/>
      <c r="AO1482" s="61"/>
      <c r="AP1482" s="61"/>
      <c r="AQ1482" s="61"/>
      <c r="AR1482" s="61"/>
      <c r="AT1482" s="64"/>
      <c r="AU1482" s="61"/>
      <c r="AV1482" s="61"/>
      <c r="AX1482" s="64"/>
      <c r="AY1482" s="61"/>
      <c r="AZ1482" s="72"/>
      <c r="BB1482" s="61"/>
      <c r="BC1482" s="61"/>
      <c r="BD1482" s="61"/>
      <c r="BE1482" s="61"/>
      <c r="BF1482" s="61"/>
      <c r="BG1482" s="61"/>
      <c r="BI1482" s="64"/>
      <c r="BJ1482" s="61"/>
      <c r="BK1482" s="72"/>
      <c r="BL1482" s="49"/>
      <c r="BS1482" s="9"/>
    </row>
    <row r="1483" spans="1:71">
      <c r="A1483" s="18"/>
      <c r="AM1483" s="64"/>
      <c r="AN1483" s="64"/>
      <c r="AO1483" s="61"/>
      <c r="AP1483" s="61"/>
      <c r="AQ1483" s="61"/>
      <c r="AR1483" s="61"/>
      <c r="AT1483" s="64"/>
      <c r="AU1483" s="61"/>
      <c r="AV1483" s="61"/>
      <c r="AX1483" s="64"/>
      <c r="AY1483" s="61"/>
      <c r="AZ1483" s="72"/>
      <c r="BB1483" s="61"/>
      <c r="BC1483" s="61"/>
      <c r="BD1483" s="61"/>
      <c r="BE1483" s="61"/>
      <c r="BF1483" s="61"/>
      <c r="BG1483" s="61"/>
      <c r="BI1483" s="64"/>
      <c r="BJ1483" s="61"/>
      <c r="BK1483" s="72"/>
      <c r="BL1483" s="49"/>
      <c r="BS1483" s="9"/>
    </row>
    <row r="1484" spans="1:71">
      <c r="A1484" s="18"/>
      <c r="AM1484" s="64"/>
      <c r="AN1484" s="64"/>
      <c r="AO1484" s="61"/>
      <c r="AP1484" s="61"/>
      <c r="AQ1484" s="61"/>
      <c r="AR1484" s="61"/>
      <c r="AT1484" s="64"/>
      <c r="AU1484" s="61"/>
      <c r="AV1484" s="61"/>
      <c r="AX1484" s="64"/>
      <c r="AY1484" s="61"/>
      <c r="AZ1484" s="72"/>
      <c r="BB1484" s="61"/>
      <c r="BC1484" s="61"/>
      <c r="BD1484" s="61"/>
      <c r="BE1484" s="61"/>
      <c r="BF1484" s="61"/>
      <c r="BG1484" s="61"/>
      <c r="BI1484" s="64"/>
      <c r="BJ1484" s="61"/>
      <c r="BK1484" s="72"/>
      <c r="BL1484" s="49"/>
      <c r="BS1484" s="9"/>
    </row>
    <row r="1485" spans="1:71">
      <c r="A1485" s="18"/>
      <c r="AM1485" s="64"/>
      <c r="AN1485" s="64"/>
      <c r="AO1485" s="61"/>
      <c r="AP1485" s="61"/>
      <c r="AQ1485" s="61"/>
      <c r="AR1485" s="61"/>
      <c r="AT1485" s="64"/>
      <c r="AU1485" s="61"/>
      <c r="AV1485" s="61"/>
      <c r="AX1485" s="64"/>
      <c r="AY1485" s="61"/>
      <c r="AZ1485" s="72"/>
      <c r="BB1485" s="61"/>
      <c r="BC1485" s="61"/>
      <c r="BD1485" s="61"/>
      <c r="BE1485" s="61"/>
      <c r="BF1485" s="61"/>
      <c r="BG1485" s="61"/>
      <c r="BI1485" s="64"/>
      <c r="BJ1485" s="61"/>
      <c r="BK1485" s="72"/>
      <c r="BL1485" s="49"/>
      <c r="BS1485" s="9"/>
    </row>
    <row r="1486" spans="1:71">
      <c r="A1486" s="18"/>
      <c r="AM1486" s="64"/>
      <c r="AN1486" s="64"/>
      <c r="AO1486" s="61"/>
      <c r="AP1486" s="61"/>
      <c r="AQ1486" s="61"/>
      <c r="AR1486" s="61"/>
      <c r="AT1486" s="64"/>
      <c r="AU1486" s="61"/>
      <c r="AV1486" s="61"/>
      <c r="AX1486" s="64"/>
      <c r="AY1486" s="61"/>
      <c r="AZ1486" s="72"/>
      <c r="BB1486" s="61"/>
      <c r="BC1486" s="61"/>
      <c r="BD1486" s="61"/>
      <c r="BE1486" s="61"/>
      <c r="BF1486" s="61"/>
      <c r="BG1486" s="61"/>
      <c r="BI1486" s="64"/>
      <c r="BJ1486" s="61"/>
      <c r="BK1486" s="72"/>
      <c r="BL1486" s="49"/>
      <c r="BS1486" s="9"/>
    </row>
    <row r="1487" spans="1:71">
      <c r="A1487" s="18"/>
      <c r="AM1487" s="64"/>
      <c r="AN1487" s="64"/>
      <c r="AO1487" s="61"/>
      <c r="AP1487" s="61"/>
      <c r="AQ1487" s="61"/>
      <c r="AR1487" s="61"/>
      <c r="AT1487" s="64"/>
      <c r="AU1487" s="61"/>
      <c r="AV1487" s="61"/>
      <c r="AX1487" s="64"/>
      <c r="AY1487" s="61"/>
      <c r="AZ1487" s="72"/>
      <c r="BB1487" s="61"/>
      <c r="BC1487" s="61"/>
      <c r="BD1487" s="61"/>
      <c r="BE1487" s="61"/>
      <c r="BF1487" s="61"/>
      <c r="BG1487" s="61"/>
      <c r="BI1487" s="64"/>
      <c r="BJ1487" s="61"/>
      <c r="BK1487" s="72"/>
      <c r="BL1487" s="49"/>
      <c r="BS1487" s="9"/>
    </row>
    <row r="1488" spans="1:71">
      <c r="A1488" s="18"/>
      <c r="AM1488" s="64"/>
      <c r="AN1488" s="64"/>
      <c r="AO1488" s="61"/>
      <c r="AP1488" s="61"/>
      <c r="AQ1488" s="61"/>
      <c r="AR1488" s="61"/>
      <c r="AT1488" s="64"/>
      <c r="AU1488" s="61"/>
      <c r="AV1488" s="61"/>
      <c r="AX1488" s="64"/>
      <c r="AY1488" s="61"/>
      <c r="AZ1488" s="72"/>
      <c r="BB1488" s="61"/>
      <c r="BC1488" s="61"/>
      <c r="BD1488" s="61"/>
      <c r="BE1488" s="61"/>
      <c r="BF1488" s="61"/>
      <c r="BG1488" s="61"/>
      <c r="BI1488" s="64"/>
      <c r="BJ1488" s="61"/>
      <c r="BK1488" s="72"/>
      <c r="BL1488" s="49"/>
      <c r="BS1488" s="9"/>
    </row>
    <row r="1489" spans="1:71">
      <c r="A1489" s="18"/>
      <c r="AM1489" s="64"/>
      <c r="AN1489" s="64"/>
      <c r="AO1489" s="61"/>
      <c r="AP1489" s="61"/>
      <c r="AQ1489" s="61"/>
      <c r="AR1489" s="61"/>
      <c r="AT1489" s="64"/>
      <c r="AU1489" s="61"/>
      <c r="AV1489" s="61"/>
      <c r="AX1489" s="64"/>
      <c r="AY1489" s="61"/>
      <c r="AZ1489" s="72"/>
      <c r="BB1489" s="61"/>
      <c r="BC1489" s="61"/>
      <c r="BD1489" s="61"/>
      <c r="BE1489" s="61"/>
      <c r="BF1489" s="61"/>
      <c r="BG1489" s="61"/>
      <c r="BI1489" s="64"/>
      <c r="BJ1489" s="61"/>
      <c r="BK1489" s="72"/>
      <c r="BL1489" s="49"/>
      <c r="BS1489" s="9"/>
    </row>
    <row r="1490" spans="1:71">
      <c r="A1490" s="18"/>
      <c r="AM1490" s="64"/>
      <c r="AN1490" s="64"/>
      <c r="AO1490" s="61"/>
      <c r="AP1490" s="61"/>
      <c r="AQ1490" s="61"/>
      <c r="AR1490" s="61"/>
      <c r="AT1490" s="64"/>
      <c r="AU1490" s="61"/>
      <c r="AV1490" s="61"/>
      <c r="AX1490" s="64"/>
      <c r="AY1490" s="61"/>
      <c r="AZ1490" s="72"/>
      <c r="BB1490" s="61"/>
      <c r="BC1490" s="61"/>
      <c r="BD1490" s="61"/>
      <c r="BE1490" s="61"/>
      <c r="BF1490" s="61"/>
      <c r="BG1490" s="61"/>
      <c r="BI1490" s="64"/>
      <c r="BJ1490" s="61"/>
      <c r="BK1490" s="72"/>
      <c r="BL1490" s="49"/>
      <c r="BS1490" s="9"/>
    </row>
    <row r="1491" spans="1:71">
      <c r="A1491" s="18"/>
      <c r="AM1491" s="64"/>
      <c r="AN1491" s="64"/>
      <c r="AO1491" s="61"/>
      <c r="AP1491" s="61"/>
      <c r="AQ1491" s="61"/>
      <c r="AR1491" s="61"/>
      <c r="AT1491" s="64"/>
      <c r="AU1491" s="61"/>
      <c r="AV1491" s="61"/>
      <c r="AX1491" s="64"/>
      <c r="AY1491" s="61"/>
      <c r="AZ1491" s="72"/>
      <c r="BB1491" s="61"/>
      <c r="BC1491" s="61"/>
      <c r="BD1491" s="61"/>
      <c r="BE1491" s="61"/>
      <c r="BF1491" s="61"/>
      <c r="BG1491" s="61"/>
      <c r="BI1491" s="64"/>
      <c r="BJ1491" s="61"/>
      <c r="BK1491" s="72"/>
      <c r="BL1491" s="49"/>
      <c r="BS1491" s="9"/>
    </row>
    <row r="1492" spans="1:71">
      <c r="A1492" s="18"/>
      <c r="AM1492" s="64"/>
      <c r="AN1492" s="64"/>
      <c r="AO1492" s="61"/>
      <c r="AP1492" s="61"/>
      <c r="AQ1492" s="61"/>
      <c r="AR1492" s="61"/>
      <c r="AT1492" s="64"/>
      <c r="AU1492" s="61"/>
      <c r="AV1492" s="61"/>
      <c r="AX1492" s="64"/>
      <c r="AY1492" s="61"/>
      <c r="AZ1492" s="72"/>
      <c r="BB1492" s="61"/>
      <c r="BC1492" s="61"/>
      <c r="BD1492" s="61"/>
      <c r="BE1492" s="61"/>
      <c r="BF1492" s="61"/>
      <c r="BG1492" s="61"/>
      <c r="BI1492" s="64"/>
      <c r="BJ1492" s="61"/>
      <c r="BK1492" s="72"/>
      <c r="BL1492" s="49"/>
      <c r="BS1492" s="9"/>
    </row>
    <row r="1493" spans="1:71">
      <c r="A1493" s="18"/>
      <c r="AM1493" s="64"/>
      <c r="AN1493" s="64"/>
      <c r="AO1493" s="61"/>
      <c r="AP1493" s="61"/>
      <c r="AQ1493" s="61"/>
      <c r="AR1493" s="61"/>
      <c r="AT1493" s="64"/>
      <c r="AU1493" s="61"/>
      <c r="AV1493" s="61"/>
      <c r="AX1493" s="64"/>
      <c r="AY1493" s="61"/>
      <c r="AZ1493" s="72"/>
      <c r="BB1493" s="61"/>
      <c r="BC1493" s="61"/>
      <c r="BD1493" s="61"/>
      <c r="BE1493" s="61"/>
      <c r="BF1493" s="61"/>
      <c r="BG1493" s="61"/>
      <c r="BI1493" s="64"/>
      <c r="BJ1493" s="61"/>
      <c r="BK1493" s="72"/>
      <c r="BL1493" s="49"/>
      <c r="BS1493" s="9"/>
    </row>
    <row r="1494" spans="1:71">
      <c r="A1494" s="18"/>
      <c r="AM1494" s="64"/>
      <c r="AN1494" s="64"/>
      <c r="AO1494" s="61"/>
      <c r="AP1494" s="61"/>
      <c r="AQ1494" s="61"/>
      <c r="AR1494" s="61"/>
      <c r="AT1494" s="64"/>
      <c r="AU1494" s="61"/>
      <c r="AV1494" s="61"/>
      <c r="AX1494" s="64"/>
      <c r="AY1494" s="61"/>
      <c r="AZ1494" s="72"/>
      <c r="BB1494" s="61"/>
      <c r="BC1494" s="61"/>
      <c r="BD1494" s="61"/>
      <c r="BE1494" s="61"/>
      <c r="BF1494" s="61"/>
      <c r="BG1494" s="61"/>
      <c r="BI1494" s="64"/>
      <c r="BJ1494" s="61"/>
      <c r="BK1494" s="72"/>
      <c r="BL1494" s="49"/>
      <c r="BS1494" s="9"/>
    </row>
    <row r="1495" spans="1:71">
      <c r="A1495" s="18"/>
      <c r="AM1495" s="64"/>
      <c r="AN1495" s="64"/>
      <c r="AO1495" s="61"/>
      <c r="AP1495" s="61"/>
      <c r="AQ1495" s="61"/>
      <c r="AR1495" s="61"/>
      <c r="AT1495" s="64"/>
      <c r="AU1495" s="61"/>
      <c r="AV1495" s="61"/>
      <c r="AX1495" s="64"/>
      <c r="AY1495" s="61"/>
      <c r="AZ1495" s="72"/>
      <c r="BB1495" s="61"/>
      <c r="BC1495" s="61"/>
      <c r="BD1495" s="61"/>
      <c r="BE1495" s="61"/>
      <c r="BF1495" s="61"/>
      <c r="BG1495" s="61"/>
      <c r="BI1495" s="64"/>
      <c r="BJ1495" s="61"/>
      <c r="BK1495" s="72"/>
      <c r="BL1495" s="49"/>
      <c r="BS1495" s="9"/>
    </row>
    <row r="1496" spans="1:71">
      <c r="A1496" s="18"/>
      <c r="AM1496" s="64"/>
      <c r="AN1496" s="64"/>
      <c r="AO1496" s="61"/>
      <c r="AP1496" s="61"/>
      <c r="AQ1496" s="61"/>
      <c r="AR1496" s="61"/>
      <c r="AT1496" s="64"/>
      <c r="AU1496" s="61"/>
      <c r="AV1496" s="61"/>
      <c r="AX1496" s="64"/>
      <c r="AY1496" s="61"/>
      <c r="AZ1496" s="72"/>
      <c r="BB1496" s="61"/>
      <c r="BC1496" s="61"/>
      <c r="BD1496" s="61"/>
      <c r="BE1496" s="61"/>
      <c r="BF1496" s="61"/>
      <c r="BG1496" s="61"/>
      <c r="BI1496" s="64"/>
      <c r="BJ1496" s="61"/>
      <c r="BK1496" s="72"/>
      <c r="BL1496" s="49"/>
      <c r="BS1496" s="9"/>
    </row>
    <row r="1497" spans="1:71">
      <c r="A1497" s="18"/>
      <c r="AM1497" s="64"/>
      <c r="AN1497" s="64"/>
      <c r="AO1497" s="61"/>
      <c r="AP1497" s="61"/>
      <c r="AQ1497" s="61"/>
      <c r="AR1497" s="61"/>
      <c r="AT1497" s="64"/>
      <c r="AU1497" s="61"/>
      <c r="AV1497" s="61"/>
      <c r="AX1497" s="64"/>
      <c r="AY1497" s="61"/>
      <c r="AZ1497" s="72"/>
      <c r="BB1497" s="61"/>
      <c r="BC1497" s="61"/>
      <c r="BD1497" s="61"/>
      <c r="BE1497" s="61"/>
      <c r="BF1497" s="61"/>
      <c r="BG1497" s="61"/>
      <c r="BI1497" s="64"/>
      <c r="BJ1497" s="61"/>
      <c r="BK1497" s="72"/>
      <c r="BL1497" s="49"/>
      <c r="BS1497" s="9"/>
    </row>
    <row r="1498" spans="1:71">
      <c r="A1498" s="18"/>
      <c r="AM1498" s="64"/>
      <c r="AN1498" s="64"/>
      <c r="AO1498" s="61"/>
      <c r="AP1498" s="61"/>
      <c r="AQ1498" s="61"/>
      <c r="AR1498" s="61"/>
      <c r="AT1498" s="64"/>
      <c r="AU1498" s="61"/>
      <c r="AV1498" s="61"/>
      <c r="AX1498" s="64"/>
      <c r="AY1498" s="61"/>
      <c r="AZ1498" s="72"/>
      <c r="BB1498" s="61"/>
      <c r="BC1498" s="61"/>
      <c r="BD1498" s="61"/>
      <c r="BE1498" s="61"/>
      <c r="BF1498" s="61"/>
      <c r="BG1498" s="61"/>
      <c r="BI1498" s="64"/>
      <c r="BJ1498" s="61"/>
      <c r="BK1498" s="72"/>
      <c r="BL1498" s="49"/>
      <c r="BS1498" s="9"/>
    </row>
    <row r="1499" spans="1:71">
      <c r="A1499" s="18"/>
      <c r="AM1499" s="64"/>
      <c r="AN1499" s="64"/>
      <c r="AO1499" s="61"/>
      <c r="AP1499" s="61"/>
      <c r="AQ1499" s="61"/>
      <c r="AR1499" s="61"/>
      <c r="AT1499" s="64"/>
      <c r="AU1499" s="61"/>
      <c r="AV1499" s="61"/>
      <c r="AX1499" s="64"/>
      <c r="AY1499" s="61"/>
      <c r="AZ1499" s="72"/>
      <c r="BB1499" s="61"/>
      <c r="BC1499" s="61"/>
      <c r="BD1499" s="61"/>
      <c r="BE1499" s="61"/>
      <c r="BF1499" s="61"/>
      <c r="BG1499" s="61"/>
      <c r="BI1499" s="64"/>
      <c r="BJ1499" s="61"/>
      <c r="BK1499" s="72"/>
      <c r="BL1499" s="49"/>
      <c r="BS1499" s="9"/>
    </row>
    <row r="1500" spans="1:71">
      <c r="A1500" s="18"/>
      <c r="AM1500" s="64"/>
      <c r="AN1500" s="64"/>
      <c r="AO1500" s="61"/>
      <c r="AP1500" s="61"/>
      <c r="AQ1500" s="61"/>
      <c r="AR1500" s="61"/>
      <c r="AT1500" s="64"/>
      <c r="AU1500" s="61"/>
      <c r="AV1500" s="61"/>
      <c r="AX1500" s="64"/>
      <c r="AY1500" s="61"/>
      <c r="AZ1500" s="72"/>
      <c r="BB1500" s="61"/>
      <c r="BC1500" s="61"/>
      <c r="BD1500" s="61"/>
      <c r="BE1500" s="61"/>
      <c r="BF1500" s="61"/>
      <c r="BG1500" s="61"/>
      <c r="BI1500" s="64"/>
      <c r="BJ1500" s="61"/>
      <c r="BK1500" s="72"/>
      <c r="BL1500" s="49"/>
      <c r="BS1500" s="9"/>
    </row>
    <row r="1501" spans="1:71">
      <c r="A1501" s="18"/>
      <c r="AM1501" s="64"/>
      <c r="AN1501" s="64"/>
      <c r="AO1501" s="61"/>
      <c r="AP1501" s="61"/>
      <c r="AQ1501" s="61"/>
      <c r="AR1501" s="61"/>
      <c r="AT1501" s="64"/>
      <c r="AU1501" s="61"/>
      <c r="AV1501" s="61"/>
      <c r="AX1501" s="64"/>
      <c r="AY1501" s="61"/>
      <c r="AZ1501" s="72"/>
      <c r="BB1501" s="61"/>
      <c r="BC1501" s="61"/>
      <c r="BD1501" s="61"/>
      <c r="BE1501" s="61"/>
      <c r="BF1501" s="61"/>
      <c r="BG1501" s="61"/>
      <c r="BI1501" s="64"/>
      <c r="BJ1501" s="61"/>
      <c r="BK1501" s="72"/>
      <c r="BL1501" s="49"/>
      <c r="BS1501" s="9"/>
    </row>
    <row r="1502" spans="1:71">
      <c r="A1502" s="18"/>
      <c r="AM1502" s="64"/>
      <c r="AN1502" s="64"/>
      <c r="AO1502" s="61"/>
      <c r="AP1502" s="61"/>
      <c r="AQ1502" s="61"/>
      <c r="AR1502" s="61"/>
      <c r="AT1502" s="64"/>
      <c r="AU1502" s="61"/>
      <c r="AV1502" s="61"/>
      <c r="AX1502" s="64"/>
      <c r="AY1502" s="61"/>
      <c r="AZ1502" s="72"/>
      <c r="BB1502" s="61"/>
      <c r="BC1502" s="61"/>
      <c r="BD1502" s="61"/>
      <c r="BE1502" s="61"/>
      <c r="BF1502" s="61"/>
      <c r="BG1502" s="61"/>
      <c r="BI1502" s="64"/>
      <c r="BJ1502" s="61"/>
      <c r="BK1502" s="72"/>
      <c r="BL1502" s="49"/>
      <c r="BS1502" s="9"/>
    </row>
    <row r="1503" spans="1:71">
      <c r="A1503" s="18"/>
      <c r="AM1503" s="64"/>
      <c r="AN1503" s="64"/>
      <c r="AO1503" s="61"/>
      <c r="AP1503" s="61"/>
      <c r="AQ1503" s="61"/>
      <c r="AR1503" s="61"/>
      <c r="AT1503" s="64"/>
      <c r="AU1503" s="61"/>
      <c r="AV1503" s="61"/>
      <c r="AX1503" s="64"/>
      <c r="AY1503" s="61"/>
      <c r="AZ1503" s="72"/>
      <c r="BB1503" s="61"/>
      <c r="BC1503" s="61"/>
      <c r="BD1503" s="61"/>
      <c r="BE1503" s="61"/>
      <c r="BF1503" s="61"/>
      <c r="BG1503" s="61"/>
      <c r="BI1503" s="64"/>
      <c r="BJ1503" s="61"/>
      <c r="BK1503" s="72"/>
      <c r="BL1503" s="49"/>
      <c r="BS1503" s="9"/>
    </row>
    <row r="1504" spans="1:71">
      <c r="A1504" s="18"/>
      <c r="AM1504" s="64"/>
      <c r="AN1504" s="64"/>
      <c r="AO1504" s="61"/>
      <c r="AP1504" s="61"/>
      <c r="AQ1504" s="61"/>
      <c r="AR1504" s="61"/>
      <c r="AT1504" s="64"/>
      <c r="AU1504" s="61"/>
      <c r="AV1504" s="61"/>
      <c r="AX1504" s="64"/>
      <c r="AY1504" s="61"/>
      <c r="AZ1504" s="72"/>
      <c r="BB1504" s="61"/>
      <c r="BC1504" s="61"/>
      <c r="BD1504" s="61"/>
      <c r="BE1504" s="61"/>
      <c r="BF1504" s="61"/>
      <c r="BG1504" s="61"/>
      <c r="BI1504" s="64"/>
      <c r="BJ1504" s="61"/>
      <c r="BK1504" s="72"/>
      <c r="BL1504" s="49"/>
      <c r="BS1504" s="9"/>
    </row>
    <row r="1505" spans="1:71">
      <c r="A1505" s="18"/>
      <c r="AM1505" s="64"/>
      <c r="AN1505" s="64"/>
      <c r="AO1505" s="61"/>
      <c r="AP1505" s="61"/>
      <c r="AQ1505" s="61"/>
      <c r="AR1505" s="61"/>
      <c r="AT1505" s="64"/>
      <c r="AU1505" s="61"/>
      <c r="AV1505" s="61"/>
      <c r="AX1505" s="64"/>
      <c r="AY1505" s="61"/>
      <c r="AZ1505" s="72"/>
      <c r="BB1505" s="61"/>
      <c r="BC1505" s="61"/>
      <c r="BD1505" s="61"/>
      <c r="BE1505" s="61"/>
      <c r="BF1505" s="61"/>
      <c r="BG1505" s="61"/>
      <c r="BI1505" s="64"/>
      <c r="BJ1505" s="61"/>
      <c r="BK1505" s="72"/>
      <c r="BL1505" s="49"/>
      <c r="BS1505" s="9"/>
    </row>
    <row r="1506" spans="1:71">
      <c r="A1506" s="18"/>
      <c r="AM1506" s="64"/>
      <c r="AN1506" s="64"/>
      <c r="AO1506" s="61"/>
      <c r="AP1506" s="61"/>
      <c r="AQ1506" s="61"/>
      <c r="AR1506" s="61"/>
      <c r="AT1506" s="64"/>
      <c r="AU1506" s="61"/>
      <c r="AV1506" s="61"/>
      <c r="AX1506" s="64"/>
      <c r="AY1506" s="61"/>
      <c r="AZ1506" s="72"/>
      <c r="BB1506" s="61"/>
      <c r="BC1506" s="61"/>
      <c r="BD1506" s="61"/>
      <c r="BE1506" s="61"/>
      <c r="BF1506" s="61"/>
      <c r="BG1506" s="61"/>
      <c r="BI1506" s="64"/>
      <c r="BJ1506" s="61"/>
      <c r="BK1506" s="72"/>
      <c r="BL1506" s="49"/>
      <c r="BS1506" s="9"/>
    </row>
    <row r="1507" spans="1:71">
      <c r="A1507" s="18"/>
      <c r="AM1507" s="64"/>
      <c r="AN1507" s="64"/>
      <c r="AO1507" s="61"/>
      <c r="AP1507" s="61"/>
      <c r="AQ1507" s="61"/>
      <c r="AR1507" s="61"/>
      <c r="AT1507" s="64"/>
      <c r="AU1507" s="61"/>
      <c r="AV1507" s="61"/>
      <c r="AX1507" s="64"/>
      <c r="AY1507" s="61"/>
      <c r="AZ1507" s="72"/>
      <c r="BB1507" s="61"/>
      <c r="BC1507" s="61"/>
      <c r="BD1507" s="61"/>
      <c r="BE1507" s="61"/>
      <c r="BF1507" s="61"/>
      <c r="BG1507" s="61"/>
      <c r="BI1507" s="64"/>
      <c r="BJ1507" s="61"/>
      <c r="BK1507" s="72"/>
      <c r="BL1507" s="49"/>
      <c r="BS1507" s="9"/>
    </row>
    <row r="1508" spans="1:71">
      <c r="A1508" s="18"/>
      <c r="AM1508" s="64"/>
      <c r="AN1508" s="64"/>
      <c r="AO1508" s="61"/>
      <c r="AP1508" s="61"/>
      <c r="AQ1508" s="61"/>
      <c r="AR1508" s="61"/>
      <c r="AT1508" s="64"/>
      <c r="AU1508" s="61"/>
      <c r="AV1508" s="61"/>
      <c r="AX1508" s="64"/>
      <c r="AY1508" s="61"/>
      <c r="AZ1508" s="72"/>
      <c r="BB1508" s="61"/>
      <c r="BC1508" s="61"/>
      <c r="BD1508" s="61"/>
      <c r="BE1508" s="61"/>
      <c r="BF1508" s="61"/>
      <c r="BG1508" s="61"/>
      <c r="BI1508" s="64"/>
      <c r="BJ1508" s="61"/>
      <c r="BK1508" s="72"/>
      <c r="BL1508" s="49"/>
      <c r="BS1508" s="9"/>
    </row>
    <row r="1509" spans="1:71">
      <c r="A1509" s="18"/>
      <c r="AM1509" s="64"/>
      <c r="AN1509" s="64"/>
      <c r="AO1509" s="61"/>
      <c r="AP1509" s="61"/>
      <c r="AQ1509" s="61"/>
      <c r="AR1509" s="61"/>
      <c r="AT1509" s="64"/>
      <c r="AU1509" s="61"/>
      <c r="AV1509" s="61"/>
      <c r="AX1509" s="64"/>
      <c r="AY1509" s="61"/>
      <c r="AZ1509" s="72"/>
      <c r="BB1509" s="61"/>
      <c r="BC1509" s="61"/>
      <c r="BD1509" s="61"/>
      <c r="BE1509" s="61"/>
      <c r="BF1509" s="61"/>
      <c r="BG1509" s="61"/>
      <c r="BI1509" s="64"/>
      <c r="BJ1509" s="61"/>
      <c r="BK1509" s="72"/>
      <c r="BL1509" s="49"/>
      <c r="BS1509" s="9"/>
    </row>
    <row r="1510" spans="1:71">
      <c r="A1510" s="18"/>
      <c r="AM1510" s="64"/>
      <c r="AN1510" s="64"/>
      <c r="AO1510" s="61"/>
      <c r="AP1510" s="61"/>
      <c r="AQ1510" s="61"/>
      <c r="AR1510" s="61"/>
      <c r="AT1510" s="64"/>
      <c r="AU1510" s="61"/>
      <c r="AV1510" s="61"/>
      <c r="AX1510" s="64"/>
      <c r="AY1510" s="61"/>
      <c r="AZ1510" s="72"/>
      <c r="BB1510" s="61"/>
      <c r="BC1510" s="61"/>
      <c r="BD1510" s="61"/>
      <c r="BE1510" s="61"/>
      <c r="BF1510" s="61"/>
      <c r="BG1510" s="61"/>
      <c r="BI1510" s="64"/>
      <c r="BJ1510" s="61"/>
      <c r="BK1510" s="72"/>
      <c r="BL1510" s="49"/>
      <c r="BS1510" s="9"/>
    </row>
    <row r="1511" spans="1:71">
      <c r="A1511" s="18"/>
      <c r="AM1511" s="64"/>
      <c r="AN1511" s="64"/>
      <c r="AO1511" s="61"/>
      <c r="AP1511" s="61"/>
      <c r="AQ1511" s="61"/>
      <c r="AR1511" s="61"/>
      <c r="AT1511" s="64"/>
      <c r="AU1511" s="61"/>
      <c r="AV1511" s="61"/>
      <c r="AX1511" s="64"/>
      <c r="AY1511" s="61"/>
      <c r="AZ1511" s="72"/>
      <c r="BB1511" s="61"/>
      <c r="BC1511" s="61"/>
      <c r="BD1511" s="61"/>
      <c r="BE1511" s="61"/>
      <c r="BF1511" s="61"/>
      <c r="BG1511" s="61"/>
      <c r="BI1511" s="64"/>
      <c r="BJ1511" s="61"/>
      <c r="BK1511" s="72"/>
      <c r="BL1511" s="49"/>
      <c r="BS1511" s="9"/>
    </row>
    <row r="1512" spans="1:71">
      <c r="A1512" s="18"/>
      <c r="AM1512" s="64"/>
      <c r="AN1512" s="64"/>
      <c r="AO1512" s="61"/>
      <c r="AP1512" s="61"/>
      <c r="AQ1512" s="61"/>
      <c r="AR1512" s="61"/>
      <c r="AT1512" s="64"/>
      <c r="AU1512" s="61"/>
      <c r="AV1512" s="61"/>
      <c r="AX1512" s="64"/>
      <c r="AY1512" s="61"/>
      <c r="AZ1512" s="72"/>
      <c r="BB1512" s="61"/>
      <c r="BC1512" s="61"/>
      <c r="BD1512" s="61"/>
      <c r="BE1512" s="61"/>
      <c r="BF1512" s="61"/>
      <c r="BG1512" s="61"/>
      <c r="BI1512" s="64"/>
      <c r="BJ1512" s="61"/>
      <c r="BK1512" s="72"/>
      <c r="BL1512" s="49"/>
      <c r="BS1512" s="9"/>
    </row>
    <row r="1513" spans="1:71">
      <c r="A1513" s="18"/>
      <c r="AM1513" s="64"/>
      <c r="AN1513" s="64"/>
      <c r="AO1513" s="61"/>
      <c r="AP1513" s="61"/>
      <c r="AQ1513" s="61"/>
      <c r="AR1513" s="61"/>
      <c r="AT1513" s="64"/>
      <c r="AU1513" s="61"/>
      <c r="AV1513" s="61"/>
      <c r="AX1513" s="64"/>
      <c r="AY1513" s="61"/>
      <c r="AZ1513" s="72"/>
      <c r="BB1513" s="61"/>
      <c r="BC1513" s="61"/>
      <c r="BD1513" s="61"/>
      <c r="BE1513" s="61"/>
      <c r="BF1513" s="61"/>
      <c r="BG1513" s="61"/>
      <c r="BI1513" s="64"/>
      <c r="BJ1513" s="61"/>
      <c r="BK1513" s="72"/>
      <c r="BL1513" s="49"/>
      <c r="BS1513" s="9"/>
    </row>
    <row r="1514" spans="1:71">
      <c r="A1514" s="18"/>
      <c r="AM1514" s="64"/>
      <c r="AN1514" s="64"/>
      <c r="AO1514" s="61"/>
      <c r="AP1514" s="61"/>
      <c r="AQ1514" s="61"/>
      <c r="AR1514" s="61"/>
      <c r="AT1514" s="64"/>
      <c r="AU1514" s="61"/>
      <c r="AV1514" s="61"/>
      <c r="AX1514" s="64"/>
      <c r="AY1514" s="61"/>
      <c r="AZ1514" s="72"/>
      <c r="BB1514" s="61"/>
      <c r="BC1514" s="61"/>
      <c r="BD1514" s="61"/>
      <c r="BE1514" s="61"/>
      <c r="BF1514" s="61"/>
      <c r="BG1514" s="61"/>
      <c r="BI1514" s="64"/>
      <c r="BJ1514" s="61"/>
      <c r="BK1514" s="72"/>
      <c r="BL1514" s="49"/>
      <c r="BS1514" s="9"/>
    </row>
    <row r="1515" spans="1:71">
      <c r="A1515" s="18"/>
      <c r="AM1515" s="64"/>
      <c r="AN1515" s="64"/>
      <c r="AO1515" s="61"/>
      <c r="AP1515" s="61"/>
      <c r="AQ1515" s="61"/>
      <c r="AR1515" s="61"/>
      <c r="AT1515" s="64"/>
      <c r="AU1515" s="61"/>
      <c r="AV1515" s="61"/>
      <c r="AX1515" s="64"/>
      <c r="AY1515" s="61"/>
      <c r="AZ1515" s="72"/>
      <c r="BB1515" s="61"/>
      <c r="BC1515" s="61"/>
      <c r="BD1515" s="61"/>
      <c r="BE1515" s="61"/>
      <c r="BF1515" s="61"/>
      <c r="BG1515" s="61"/>
      <c r="BI1515" s="64"/>
      <c r="BJ1515" s="61"/>
      <c r="BK1515" s="72"/>
      <c r="BL1515" s="49"/>
      <c r="BS1515" s="9"/>
    </row>
    <row r="1516" spans="1:71">
      <c r="A1516" s="18"/>
      <c r="AM1516" s="64"/>
      <c r="AN1516" s="64"/>
      <c r="AO1516" s="61"/>
      <c r="AP1516" s="61"/>
      <c r="AQ1516" s="61"/>
      <c r="AR1516" s="61"/>
      <c r="AT1516" s="64"/>
      <c r="AU1516" s="61"/>
      <c r="AV1516" s="61"/>
      <c r="AX1516" s="64"/>
      <c r="AY1516" s="61"/>
      <c r="AZ1516" s="72"/>
      <c r="BB1516" s="61"/>
      <c r="BC1516" s="61"/>
      <c r="BD1516" s="61"/>
      <c r="BE1516" s="61"/>
      <c r="BF1516" s="61"/>
      <c r="BG1516" s="61"/>
      <c r="BI1516" s="64"/>
      <c r="BJ1516" s="61"/>
      <c r="BK1516" s="72"/>
      <c r="BL1516" s="49"/>
      <c r="BS1516" s="9"/>
    </row>
    <row r="1517" spans="1:71">
      <c r="A1517" s="18"/>
      <c r="AM1517" s="64"/>
      <c r="AN1517" s="64"/>
      <c r="AO1517" s="61"/>
      <c r="AP1517" s="61"/>
      <c r="AQ1517" s="61"/>
      <c r="AR1517" s="61"/>
      <c r="AT1517" s="64"/>
      <c r="AU1517" s="61"/>
      <c r="AV1517" s="61"/>
      <c r="AX1517" s="64"/>
      <c r="AY1517" s="61"/>
      <c r="AZ1517" s="72"/>
      <c r="BB1517" s="61"/>
      <c r="BC1517" s="61"/>
      <c r="BD1517" s="61"/>
      <c r="BE1517" s="61"/>
      <c r="BF1517" s="61"/>
      <c r="BG1517" s="61"/>
      <c r="BI1517" s="64"/>
      <c r="BJ1517" s="61"/>
      <c r="BK1517" s="72"/>
      <c r="BL1517" s="49"/>
      <c r="BS1517" s="9"/>
    </row>
    <row r="1518" spans="1:71">
      <c r="A1518" s="18"/>
      <c r="AM1518" s="64"/>
      <c r="AN1518" s="64"/>
      <c r="AO1518" s="61"/>
      <c r="AP1518" s="61"/>
      <c r="AQ1518" s="61"/>
      <c r="AR1518" s="61"/>
      <c r="AT1518" s="64"/>
      <c r="AU1518" s="61"/>
      <c r="AV1518" s="61"/>
      <c r="AX1518" s="64"/>
      <c r="AY1518" s="61"/>
      <c r="AZ1518" s="72"/>
      <c r="BB1518" s="61"/>
      <c r="BC1518" s="61"/>
      <c r="BD1518" s="61"/>
      <c r="BE1518" s="61"/>
      <c r="BF1518" s="61"/>
      <c r="BG1518" s="61"/>
      <c r="BI1518" s="64"/>
      <c r="BJ1518" s="61"/>
      <c r="BK1518" s="72"/>
      <c r="BL1518" s="49"/>
      <c r="BS1518" s="9"/>
    </row>
    <row r="1519" spans="1:71">
      <c r="A1519" s="18"/>
      <c r="AM1519" s="64"/>
      <c r="AN1519" s="64"/>
      <c r="AO1519" s="61"/>
      <c r="AP1519" s="61"/>
      <c r="AQ1519" s="61"/>
      <c r="AR1519" s="61"/>
      <c r="AT1519" s="64"/>
      <c r="AU1519" s="61"/>
      <c r="AV1519" s="61"/>
      <c r="AX1519" s="64"/>
      <c r="AY1519" s="61"/>
      <c r="AZ1519" s="72"/>
      <c r="BB1519" s="61"/>
      <c r="BC1519" s="61"/>
      <c r="BD1519" s="61"/>
      <c r="BE1519" s="61"/>
      <c r="BF1519" s="61"/>
      <c r="BG1519" s="61"/>
      <c r="BI1519" s="64"/>
      <c r="BJ1519" s="61"/>
      <c r="BK1519" s="72"/>
      <c r="BL1519" s="49"/>
      <c r="BS1519" s="9"/>
    </row>
    <row r="1520" spans="1:71">
      <c r="A1520" s="18"/>
      <c r="AM1520" s="64"/>
      <c r="AN1520" s="64"/>
      <c r="AO1520" s="61"/>
      <c r="AP1520" s="61"/>
      <c r="AQ1520" s="61"/>
      <c r="AR1520" s="61"/>
      <c r="AT1520" s="64"/>
      <c r="AU1520" s="61"/>
      <c r="AV1520" s="61"/>
      <c r="AX1520" s="64"/>
      <c r="AY1520" s="61"/>
      <c r="AZ1520" s="72"/>
      <c r="BB1520" s="61"/>
      <c r="BC1520" s="61"/>
      <c r="BD1520" s="61"/>
      <c r="BE1520" s="61"/>
      <c r="BF1520" s="61"/>
      <c r="BG1520" s="61"/>
      <c r="BI1520" s="64"/>
      <c r="BJ1520" s="61"/>
      <c r="BK1520" s="72"/>
      <c r="BL1520" s="49"/>
      <c r="BS1520" s="9"/>
    </row>
    <row r="1521" spans="1:71">
      <c r="A1521" s="18"/>
      <c r="AM1521" s="64"/>
      <c r="AN1521" s="64"/>
      <c r="AO1521" s="61"/>
      <c r="AP1521" s="61"/>
      <c r="AQ1521" s="61"/>
      <c r="AR1521" s="61"/>
      <c r="AT1521" s="64"/>
      <c r="AU1521" s="61"/>
      <c r="AV1521" s="61"/>
      <c r="AX1521" s="64"/>
      <c r="AY1521" s="61"/>
      <c r="AZ1521" s="72"/>
      <c r="BB1521" s="61"/>
      <c r="BC1521" s="61"/>
      <c r="BD1521" s="61"/>
      <c r="BE1521" s="61"/>
      <c r="BF1521" s="61"/>
      <c r="BG1521" s="61"/>
      <c r="BI1521" s="64"/>
      <c r="BJ1521" s="61"/>
      <c r="BK1521" s="72"/>
      <c r="BL1521" s="49"/>
      <c r="BS1521" s="9"/>
    </row>
    <row r="1522" spans="1:71">
      <c r="A1522" s="18"/>
      <c r="AM1522" s="64"/>
      <c r="AN1522" s="64"/>
      <c r="AO1522" s="61"/>
      <c r="AP1522" s="61"/>
      <c r="AQ1522" s="61"/>
      <c r="AR1522" s="61"/>
      <c r="AT1522" s="64"/>
      <c r="AU1522" s="61"/>
      <c r="AV1522" s="61"/>
      <c r="AX1522" s="64"/>
      <c r="AY1522" s="61"/>
      <c r="AZ1522" s="72"/>
      <c r="BB1522" s="61"/>
      <c r="BC1522" s="61"/>
      <c r="BD1522" s="61"/>
      <c r="BE1522" s="61"/>
      <c r="BF1522" s="61"/>
      <c r="BG1522" s="61"/>
      <c r="BI1522" s="64"/>
      <c r="BJ1522" s="61"/>
      <c r="BK1522" s="72"/>
      <c r="BL1522" s="49"/>
      <c r="BS1522" s="9"/>
    </row>
    <row r="1523" spans="1:71">
      <c r="A1523" s="18"/>
      <c r="AM1523" s="64"/>
      <c r="AN1523" s="64"/>
      <c r="AO1523" s="61"/>
      <c r="AP1523" s="61"/>
      <c r="AQ1523" s="61"/>
      <c r="AR1523" s="61"/>
      <c r="AT1523" s="64"/>
      <c r="AU1523" s="61"/>
      <c r="AV1523" s="61"/>
      <c r="AX1523" s="64"/>
      <c r="AY1523" s="61"/>
      <c r="AZ1523" s="72"/>
      <c r="BB1523" s="61"/>
      <c r="BC1523" s="61"/>
      <c r="BD1523" s="61"/>
      <c r="BE1523" s="61"/>
      <c r="BF1523" s="61"/>
      <c r="BG1523" s="61"/>
      <c r="BI1523" s="64"/>
      <c r="BJ1523" s="61"/>
      <c r="BK1523" s="72"/>
      <c r="BL1523" s="49"/>
      <c r="BS1523" s="9"/>
    </row>
    <row r="1524" spans="1:71">
      <c r="A1524" s="18"/>
      <c r="AM1524" s="64"/>
      <c r="AN1524" s="64"/>
      <c r="AO1524" s="61"/>
      <c r="AP1524" s="61"/>
      <c r="AQ1524" s="61"/>
      <c r="AR1524" s="61"/>
      <c r="AT1524" s="64"/>
      <c r="AU1524" s="61"/>
      <c r="AV1524" s="61"/>
      <c r="AX1524" s="64"/>
      <c r="AY1524" s="61"/>
      <c r="AZ1524" s="72"/>
      <c r="BB1524" s="61"/>
      <c r="BC1524" s="61"/>
      <c r="BD1524" s="61"/>
      <c r="BE1524" s="61"/>
      <c r="BF1524" s="61"/>
      <c r="BG1524" s="61"/>
      <c r="BI1524" s="64"/>
      <c r="BJ1524" s="61"/>
      <c r="BK1524" s="72"/>
      <c r="BL1524" s="49"/>
      <c r="BS1524" s="9"/>
    </row>
    <row r="1525" spans="1:71">
      <c r="A1525" s="18"/>
      <c r="AM1525" s="64"/>
      <c r="AN1525" s="64"/>
      <c r="AO1525" s="61"/>
      <c r="AP1525" s="61"/>
      <c r="AQ1525" s="61"/>
      <c r="AR1525" s="61"/>
      <c r="AT1525" s="64"/>
      <c r="AU1525" s="61"/>
      <c r="AV1525" s="61"/>
      <c r="AX1525" s="64"/>
      <c r="AY1525" s="61"/>
      <c r="AZ1525" s="72"/>
      <c r="BB1525" s="61"/>
      <c r="BC1525" s="61"/>
      <c r="BD1525" s="61"/>
      <c r="BE1525" s="61"/>
      <c r="BF1525" s="61"/>
      <c r="BG1525" s="61"/>
      <c r="BI1525" s="64"/>
      <c r="BJ1525" s="61"/>
      <c r="BK1525" s="72"/>
      <c r="BL1525" s="49"/>
      <c r="BS1525" s="9"/>
    </row>
    <row r="1526" spans="1:71">
      <c r="A1526" s="18"/>
      <c r="AM1526" s="64"/>
      <c r="AN1526" s="64"/>
      <c r="AO1526" s="61"/>
      <c r="AP1526" s="61"/>
      <c r="AQ1526" s="61"/>
      <c r="AR1526" s="61"/>
      <c r="AT1526" s="64"/>
      <c r="AU1526" s="61"/>
      <c r="AV1526" s="61"/>
      <c r="AX1526" s="64"/>
      <c r="AY1526" s="61"/>
      <c r="AZ1526" s="72"/>
      <c r="BB1526" s="61"/>
      <c r="BC1526" s="61"/>
      <c r="BD1526" s="61"/>
      <c r="BE1526" s="61"/>
      <c r="BF1526" s="61"/>
      <c r="BG1526" s="61"/>
      <c r="BI1526" s="64"/>
      <c r="BJ1526" s="61"/>
      <c r="BK1526" s="72"/>
      <c r="BL1526" s="49"/>
      <c r="BS1526" s="9"/>
    </row>
    <row r="1527" spans="1:71">
      <c r="A1527" s="18"/>
      <c r="AM1527" s="64"/>
      <c r="AN1527" s="64"/>
      <c r="AO1527" s="61"/>
      <c r="AP1527" s="61"/>
      <c r="AQ1527" s="61"/>
      <c r="AR1527" s="61"/>
      <c r="AT1527" s="64"/>
      <c r="AU1527" s="61"/>
      <c r="AV1527" s="61"/>
      <c r="AX1527" s="64"/>
      <c r="AY1527" s="61"/>
      <c r="AZ1527" s="72"/>
      <c r="BB1527" s="61"/>
      <c r="BC1527" s="61"/>
      <c r="BD1527" s="61"/>
      <c r="BE1527" s="61"/>
      <c r="BF1527" s="61"/>
      <c r="BG1527" s="61"/>
      <c r="BI1527" s="64"/>
      <c r="BJ1527" s="61"/>
      <c r="BK1527" s="72"/>
      <c r="BL1527" s="49"/>
      <c r="BS1527" s="9"/>
    </row>
    <row r="1528" spans="1:71">
      <c r="A1528" s="18"/>
      <c r="AM1528" s="64"/>
      <c r="AN1528" s="64"/>
      <c r="AO1528" s="61"/>
      <c r="AP1528" s="61"/>
      <c r="AQ1528" s="61"/>
      <c r="AR1528" s="61"/>
      <c r="AT1528" s="64"/>
      <c r="AU1528" s="61"/>
      <c r="AV1528" s="61"/>
      <c r="AX1528" s="64"/>
      <c r="AY1528" s="61"/>
      <c r="AZ1528" s="72"/>
      <c r="BB1528" s="61"/>
      <c r="BC1528" s="61"/>
      <c r="BD1528" s="61"/>
      <c r="BE1528" s="61"/>
      <c r="BF1528" s="61"/>
      <c r="BG1528" s="61"/>
      <c r="BI1528" s="64"/>
      <c r="BJ1528" s="61"/>
      <c r="BK1528" s="72"/>
      <c r="BL1528" s="49"/>
      <c r="BS1528" s="9"/>
    </row>
    <row r="1529" spans="1:71">
      <c r="A1529" s="18"/>
      <c r="AM1529" s="64"/>
      <c r="AN1529" s="64"/>
      <c r="AO1529" s="61"/>
      <c r="AP1529" s="61"/>
      <c r="AQ1529" s="61"/>
      <c r="AR1529" s="61"/>
      <c r="AT1529" s="64"/>
      <c r="AU1529" s="61"/>
      <c r="AV1529" s="61"/>
      <c r="AX1529" s="64"/>
      <c r="AY1529" s="61"/>
      <c r="AZ1529" s="72"/>
      <c r="BB1529" s="61"/>
      <c r="BC1529" s="61"/>
      <c r="BD1529" s="61"/>
      <c r="BE1529" s="61"/>
      <c r="BF1529" s="61"/>
      <c r="BG1529" s="61"/>
      <c r="BI1529" s="64"/>
      <c r="BJ1529" s="61"/>
      <c r="BK1529" s="72"/>
      <c r="BL1529" s="49"/>
      <c r="BS1529" s="9"/>
    </row>
    <row r="1530" spans="1:71">
      <c r="A1530" s="18"/>
      <c r="AM1530" s="64"/>
      <c r="AN1530" s="64"/>
      <c r="AO1530" s="61"/>
      <c r="AP1530" s="61"/>
      <c r="AQ1530" s="61"/>
      <c r="AR1530" s="61"/>
      <c r="AT1530" s="64"/>
      <c r="AU1530" s="61"/>
      <c r="AV1530" s="61"/>
      <c r="AX1530" s="64"/>
      <c r="AY1530" s="61"/>
      <c r="AZ1530" s="72"/>
      <c r="BB1530" s="61"/>
      <c r="BC1530" s="61"/>
      <c r="BD1530" s="61"/>
      <c r="BE1530" s="61"/>
      <c r="BF1530" s="61"/>
      <c r="BG1530" s="61"/>
      <c r="BI1530" s="64"/>
      <c r="BJ1530" s="61"/>
      <c r="BK1530" s="72"/>
      <c r="BL1530" s="49"/>
      <c r="BS1530" s="9"/>
    </row>
    <row r="1531" spans="1:71">
      <c r="A1531" s="18"/>
      <c r="AM1531" s="64"/>
      <c r="AN1531" s="64"/>
      <c r="AO1531" s="61"/>
      <c r="AP1531" s="61"/>
      <c r="AQ1531" s="61"/>
      <c r="AR1531" s="61"/>
      <c r="AT1531" s="64"/>
      <c r="AU1531" s="61"/>
      <c r="AV1531" s="61"/>
      <c r="AX1531" s="64"/>
      <c r="AY1531" s="61"/>
      <c r="AZ1531" s="72"/>
      <c r="BB1531" s="61"/>
      <c r="BC1531" s="61"/>
      <c r="BD1531" s="61"/>
      <c r="BE1531" s="61"/>
      <c r="BF1531" s="61"/>
      <c r="BG1531" s="61"/>
      <c r="BI1531" s="64"/>
      <c r="BJ1531" s="61"/>
      <c r="BK1531" s="72"/>
      <c r="BL1531" s="49"/>
      <c r="BS1531" s="9"/>
    </row>
    <row r="1532" spans="1:71">
      <c r="A1532" s="18"/>
      <c r="AM1532" s="64"/>
      <c r="AN1532" s="64"/>
      <c r="AO1532" s="61"/>
      <c r="AP1532" s="61"/>
      <c r="AQ1532" s="61"/>
      <c r="AR1532" s="61"/>
      <c r="AT1532" s="64"/>
      <c r="AU1532" s="61"/>
      <c r="AV1532" s="61"/>
      <c r="AX1532" s="64"/>
      <c r="AY1532" s="61"/>
      <c r="AZ1532" s="72"/>
      <c r="BB1532" s="61"/>
      <c r="BC1532" s="61"/>
      <c r="BD1532" s="61"/>
      <c r="BE1532" s="61"/>
      <c r="BF1532" s="61"/>
      <c r="BG1532" s="61"/>
      <c r="BI1532" s="64"/>
      <c r="BJ1532" s="61"/>
      <c r="BK1532" s="72"/>
      <c r="BL1532" s="49"/>
      <c r="BS1532" s="9"/>
    </row>
    <row r="1533" spans="1:71">
      <c r="A1533" s="18"/>
      <c r="AM1533" s="64"/>
      <c r="AN1533" s="64"/>
      <c r="AO1533" s="61"/>
      <c r="AP1533" s="61"/>
      <c r="AQ1533" s="61"/>
      <c r="AR1533" s="61"/>
      <c r="AT1533" s="64"/>
      <c r="AU1533" s="61"/>
      <c r="AV1533" s="61"/>
      <c r="AX1533" s="64"/>
      <c r="AY1533" s="61"/>
      <c r="AZ1533" s="72"/>
      <c r="BB1533" s="61"/>
      <c r="BC1533" s="61"/>
      <c r="BD1533" s="61"/>
      <c r="BE1533" s="61"/>
      <c r="BF1533" s="61"/>
      <c r="BG1533" s="61"/>
      <c r="BI1533" s="64"/>
      <c r="BJ1533" s="61"/>
      <c r="BK1533" s="72"/>
      <c r="BL1533" s="49"/>
      <c r="BS1533" s="9"/>
    </row>
    <row r="1534" spans="1:71">
      <c r="A1534" s="18"/>
      <c r="AM1534" s="64"/>
      <c r="AN1534" s="64"/>
      <c r="AO1534" s="61"/>
      <c r="AP1534" s="61"/>
      <c r="AQ1534" s="61"/>
      <c r="AR1534" s="61"/>
      <c r="AT1534" s="64"/>
      <c r="AU1534" s="61"/>
      <c r="AV1534" s="61"/>
      <c r="AX1534" s="64"/>
      <c r="AY1534" s="61"/>
      <c r="AZ1534" s="72"/>
      <c r="BB1534" s="61"/>
      <c r="BC1534" s="61"/>
      <c r="BD1534" s="61"/>
      <c r="BE1534" s="61"/>
      <c r="BF1534" s="61"/>
      <c r="BG1534" s="61"/>
      <c r="BI1534" s="64"/>
      <c r="BJ1534" s="61"/>
      <c r="BK1534" s="72"/>
      <c r="BL1534" s="49"/>
      <c r="BS1534" s="9"/>
    </row>
    <row r="1535" spans="1:71">
      <c r="A1535" s="18"/>
      <c r="AM1535" s="64"/>
      <c r="AN1535" s="64"/>
      <c r="AO1535" s="61"/>
      <c r="AP1535" s="61"/>
      <c r="AQ1535" s="61"/>
      <c r="AR1535" s="61"/>
      <c r="AT1535" s="64"/>
      <c r="AU1535" s="61"/>
      <c r="AV1535" s="61"/>
      <c r="AX1535" s="64"/>
      <c r="AY1535" s="61"/>
      <c r="AZ1535" s="72"/>
      <c r="BB1535" s="61"/>
      <c r="BC1535" s="61"/>
      <c r="BD1535" s="61"/>
      <c r="BE1535" s="61"/>
      <c r="BF1535" s="61"/>
      <c r="BG1535" s="61"/>
      <c r="BI1535" s="64"/>
      <c r="BJ1535" s="61"/>
      <c r="BK1535" s="72"/>
      <c r="BL1535" s="49"/>
      <c r="BS1535" s="9"/>
    </row>
    <row r="1536" spans="1:71">
      <c r="A1536" s="18"/>
      <c r="AM1536" s="64"/>
      <c r="AN1536" s="64"/>
      <c r="AO1536" s="61"/>
      <c r="AP1536" s="61"/>
      <c r="AQ1536" s="61"/>
      <c r="AR1536" s="61"/>
      <c r="AT1536" s="64"/>
      <c r="AU1536" s="61"/>
      <c r="AV1536" s="61"/>
      <c r="AX1536" s="64"/>
      <c r="AY1536" s="61"/>
      <c r="AZ1536" s="72"/>
      <c r="BB1536" s="61"/>
      <c r="BC1536" s="61"/>
      <c r="BD1536" s="61"/>
      <c r="BE1536" s="61"/>
      <c r="BF1536" s="61"/>
      <c r="BG1536" s="61"/>
      <c r="BI1536" s="64"/>
      <c r="BJ1536" s="61"/>
      <c r="BK1536" s="72"/>
      <c r="BL1536" s="49"/>
      <c r="BS1536" s="9"/>
    </row>
    <row r="1537" spans="1:71">
      <c r="A1537" s="18"/>
      <c r="AM1537" s="64"/>
      <c r="AN1537" s="64"/>
      <c r="AO1537" s="61"/>
      <c r="AP1537" s="61"/>
      <c r="AQ1537" s="61"/>
      <c r="AR1537" s="61"/>
      <c r="AT1537" s="64"/>
      <c r="AU1537" s="61"/>
      <c r="AV1537" s="61"/>
      <c r="AX1537" s="64"/>
      <c r="AY1537" s="61"/>
      <c r="AZ1537" s="72"/>
      <c r="BB1537" s="61"/>
      <c r="BC1537" s="61"/>
      <c r="BD1537" s="61"/>
      <c r="BE1537" s="61"/>
      <c r="BF1537" s="61"/>
      <c r="BG1537" s="61"/>
      <c r="BI1537" s="64"/>
      <c r="BJ1537" s="61"/>
      <c r="BK1537" s="72"/>
      <c r="BL1537" s="49"/>
      <c r="BS1537" s="9"/>
    </row>
    <row r="1538" spans="1:71">
      <c r="A1538" s="18"/>
      <c r="AM1538" s="64"/>
      <c r="AN1538" s="64"/>
      <c r="AO1538" s="61"/>
      <c r="AP1538" s="61"/>
      <c r="AQ1538" s="61"/>
      <c r="AR1538" s="61"/>
      <c r="AT1538" s="64"/>
      <c r="AU1538" s="61"/>
      <c r="AV1538" s="61"/>
      <c r="AX1538" s="64"/>
      <c r="AY1538" s="61"/>
      <c r="AZ1538" s="72"/>
      <c r="BB1538" s="61"/>
      <c r="BC1538" s="61"/>
      <c r="BD1538" s="61"/>
      <c r="BE1538" s="61"/>
      <c r="BF1538" s="61"/>
      <c r="BG1538" s="61"/>
      <c r="BI1538" s="64"/>
      <c r="BJ1538" s="61"/>
      <c r="BK1538" s="72"/>
      <c r="BL1538" s="49"/>
      <c r="BS1538" s="9"/>
    </row>
    <row r="1539" spans="1:71">
      <c r="A1539" s="18"/>
      <c r="AM1539" s="64"/>
      <c r="AN1539" s="64"/>
      <c r="AO1539" s="61"/>
      <c r="AP1539" s="61"/>
      <c r="AQ1539" s="61"/>
      <c r="AR1539" s="61"/>
      <c r="AT1539" s="64"/>
      <c r="AU1539" s="61"/>
      <c r="AV1539" s="61"/>
      <c r="AX1539" s="64"/>
      <c r="AY1539" s="61"/>
      <c r="AZ1539" s="72"/>
      <c r="BB1539" s="61"/>
      <c r="BC1539" s="61"/>
      <c r="BD1539" s="61"/>
      <c r="BE1539" s="61"/>
      <c r="BF1539" s="61"/>
      <c r="BG1539" s="61"/>
      <c r="BI1539" s="64"/>
      <c r="BJ1539" s="61"/>
      <c r="BK1539" s="72"/>
      <c r="BL1539" s="49"/>
      <c r="BS1539" s="9"/>
    </row>
    <row r="1540" spans="1:71">
      <c r="A1540" s="18"/>
      <c r="AM1540" s="64"/>
      <c r="AN1540" s="64"/>
      <c r="AO1540" s="61"/>
      <c r="AP1540" s="61"/>
      <c r="AQ1540" s="61"/>
      <c r="AR1540" s="61"/>
      <c r="AT1540" s="64"/>
      <c r="AU1540" s="61"/>
      <c r="AV1540" s="61"/>
      <c r="AX1540" s="64"/>
      <c r="AY1540" s="61"/>
      <c r="AZ1540" s="72"/>
      <c r="BB1540" s="61"/>
      <c r="BC1540" s="61"/>
      <c r="BD1540" s="61"/>
      <c r="BE1540" s="61"/>
      <c r="BF1540" s="61"/>
      <c r="BG1540" s="61"/>
      <c r="BI1540" s="64"/>
      <c r="BJ1540" s="61"/>
      <c r="BK1540" s="72"/>
      <c r="BL1540" s="49"/>
      <c r="BS1540" s="9"/>
    </row>
    <row r="1541" spans="1:71">
      <c r="A1541" s="18"/>
      <c r="AM1541" s="64"/>
      <c r="AN1541" s="64"/>
      <c r="AO1541" s="61"/>
      <c r="AP1541" s="61"/>
      <c r="AQ1541" s="61"/>
      <c r="AR1541" s="61"/>
      <c r="AT1541" s="64"/>
      <c r="AU1541" s="61"/>
      <c r="AV1541" s="61"/>
      <c r="AX1541" s="64"/>
      <c r="AY1541" s="61"/>
      <c r="AZ1541" s="72"/>
      <c r="BB1541" s="61"/>
      <c r="BC1541" s="61"/>
      <c r="BD1541" s="61"/>
      <c r="BE1541" s="61"/>
      <c r="BF1541" s="61"/>
      <c r="BG1541" s="61"/>
      <c r="BI1541" s="64"/>
      <c r="BJ1541" s="61"/>
      <c r="BK1541" s="72"/>
      <c r="BL1541" s="49"/>
      <c r="BS1541" s="9"/>
    </row>
    <row r="1542" spans="1:71">
      <c r="A1542" s="18"/>
      <c r="AM1542" s="64"/>
      <c r="AN1542" s="64"/>
      <c r="AO1542" s="61"/>
      <c r="AP1542" s="61"/>
      <c r="AQ1542" s="61"/>
      <c r="AR1542" s="61"/>
      <c r="AT1542" s="64"/>
      <c r="AU1542" s="61"/>
      <c r="AV1542" s="61"/>
      <c r="AX1542" s="64"/>
      <c r="AY1542" s="61"/>
      <c r="AZ1542" s="72"/>
      <c r="BB1542" s="61"/>
      <c r="BC1542" s="61"/>
      <c r="BD1542" s="61"/>
      <c r="BE1542" s="61"/>
      <c r="BF1542" s="61"/>
      <c r="BG1542" s="61"/>
      <c r="BI1542" s="64"/>
      <c r="BJ1542" s="61"/>
      <c r="BK1542" s="72"/>
      <c r="BL1542" s="49"/>
      <c r="BS1542" s="9"/>
    </row>
    <row r="1543" spans="1:71">
      <c r="A1543" s="18"/>
      <c r="AM1543" s="64"/>
      <c r="AN1543" s="64"/>
      <c r="AO1543" s="61"/>
      <c r="AP1543" s="61"/>
      <c r="AQ1543" s="61"/>
      <c r="AR1543" s="61"/>
      <c r="AT1543" s="64"/>
      <c r="AU1543" s="61"/>
      <c r="AV1543" s="61"/>
      <c r="AX1543" s="64"/>
      <c r="AY1543" s="61"/>
      <c r="AZ1543" s="72"/>
      <c r="BB1543" s="61"/>
      <c r="BC1543" s="61"/>
      <c r="BD1543" s="61"/>
      <c r="BE1543" s="61"/>
      <c r="BF1543" s="61"/>
      <c r="BG1543" s="61"/>
      <c r="BI1543" s="64"/>
      <c r="BJ1543" s="61"/>
      <c r="BK1543" s="72"/>
      <c r="BL1543" s="49"/>
      <c r="BS1543" s="9"/>
    </row>
    <row r="1544" spans="1:71">
      <c r="A1544" s="18"/>
      <c r="AM1544" s="64"/>
      <c r="AN1544" s="64"/>
      <c r="AO1544" s="61"/>
      <c r="AP1544" s="61"/>
      <c r="AQ1544" s="61"/>
      <c r="AR1544" s="61"/>
      <c r="AT1544" s="64"/>
      <c r="AU1544" s="61"/>
      <c r="AV1544" s="61"/>
      <c r="AX1544" s="64"/>
      <c r="AY1544" s="61"/>
      <c r="AZ1544" s="72"/>
      <c r="BB1544" s="61"/>
      <c r="BC1544" s="61"/>
      <c r="BD1544" s="61"/>
      <c r="BE1544" s="61"/>
      <c r="BF1544" s="61"/>
      <c r="BG1544" s="61"/>
      <c r="BI1544" s="64"/>
      <c r="BJ1544" s="61"/>
      <c r="BK1544" s="72"/>
      <c r="BL1544" s="49"/>
      <c r="BS1544" s="9"/>
    </row>
    <row r="1545" spans="1:71">
      <c r="A1545" s="18"/>
      <c r="AM1545" s="64"/>
      <c r="AN1545" s="64"/>
      <c r="AO1545" s="61"/>
      <c r="AP1545" s="61"/>
      <c r="AQ1545" s="61"/>
      <c r="AR1545" s="61"/>
      <c r="AT1545" s="64"/>
      <c r="AU1545" s="61"/>
      <c r="AV1545" s="61"/>
      <c r="AX1545" s="64"/>
      <c r="AY1545" s="61"/>
      <c r="AZ1545" s="72"/>
      <c r="BB1545" s="61"/>
      <c r="BC1545" s="61"/>
      <c r="BD1545" s="61"/>
      <c r="BE1545" s="61"/>
      <c r="BF1545" s="61"/>
      <c r="BG1545" s="61"/>
      <c r="BI1545" s="64"/>
      <c r="BJ1545" s="61"/>
      <c r="BK1545" s="72"/>
      <c r="BL1545" s="49"/>
      <c r="BS1545" s="9"/>
    </row>
    <row r="1546" spans="1:71">
      <c r="A1546" s="18"/>
      <c r="AM1546" s="64"/>
      <c r="AN1546" s="64"/>
      <c r="AO1546" s="61"/>
      <c r="AP1546" s="61"/>
      <c r="AQ1546" s="61"/>
      <c r="AR1546" s="61"/>
      <c r="AT1546" s="64"/>
      <c r="AU1546" s="61"/>
      <c r="AV1546" s="61"/>
      <c r="AX1546" s="64"/>
      <c r="AY1546" s="61"/>
      <c r="AZ1546" s="72"/>
      <c r="BB1546" s="61"/>
      <c r="BC1546" s="61"/>
      <c r="BD1546" s="61"/>
      <c r="BE1546" s="61"/>
      <c r="BF1546" s="61"/>
      <c r="BG1546" s="61"/>
      <c r="BI1546" s="64"/>
      <c r="BJ1546" s="61"/>
      <c r="BK1546" s="72"/>
      <c r="BL1546" s="49"/>
      <c r="BS1546" s="9"/>
    </row>
    <row r="1547" spans="1:71">
      <c r="A1547" s="18"/>
      <c r="AM1547" s="64"/>
      <c r="AN1547" s="64"/>
      <c r="AO1547" s="61"/>
      <c r="AP1547" s="61"/>
      <c r="AQ1547" s="61"/>
      <c r="AR1547" s="61"/>
      <c r="AT1547" s="64"/>
      <c r="AU1547" s="61"/>
      <c r="AV1547" s="61"/>
      <c r="AX1547" s="64"/>
      <c r="AY1547" s="61"/>
      <c r="AZ1547" s="72"/>
      <c r="BB1547" s="61"/>
      <c r="BC1547" s="61"/>
      <c r="BD1547" s="61"/>
      <c r="BE1547" s="61"/>
      <c r="BF1547" s="61"/>
      <c r="BG1547" s="61"/>
      <c r="BI1547" s="64"/>
      <c r="BJ1547" s="61"/>
      <c r="BK1547" s="72"/>
      <c r="BL1547" s="49"/>
      <c r="BS1547" s="9"/>
    </row>
    <row r="1548" spans="1:71">
      <c r="A1548" s="18"/>
      <c r="AM1548" s="64"/>
      <c r="AN1548" s="64"/>
      <c r="AO1548" s="61"/>
      <c r="AP1548" s="61"/>
      <c r="AQ1548" s="61"/>
      <c r="AR1548" s="61"/>
      <c r="AT1548" s="64"/>
      <c r="AU1548" s="61"/>
      <c r="AV1548" s="61"/>
      <c r="AX1548" s="64"/>
      <c r="AY1548" s="61"/>
      <c r="AZ1548" s="72"/>
      <c r="BB1548" s="61"/>
      <c r="BC1548" s="61"/>
      <c r="BD1548" s="61"/>
      <c r="BE1548" s="61"/>
      <c r="BF1548" s="61"/>
      <c r="BG1548" s="61"/>
      <c r="BI1548" s="64"/>
      <c r="BJ1548" s="61"/>
      <c r="BK1548" s="72"/>
      <c r="BL1548" s="49"/>
      <c r="BS1548" s="9"/>
    </row>
    <row r="1549" spans="1:71">
      <c r="A1549" s="18"/>
      <c r="AM1549" s="64"/>
      <c r="AN1549" s="64"/>
      <c r="AO1549" s="61"/>
      <c r="AP1549" s="61"/>
      <c r="AQ1549" s="61"/>
      <c r="AR1549" s="61"/>
      <c r="AT1549" s="64"/>
      <c r="AU1549" s="61"/>
      <c r="AV1549" s="61"/>
      <c r="AX1549" s="64"/>
      <c r="AY1549" s="61"/>
      <c r="AZ1549" s="72"/>
      <c r="BB1549" s="61"/>
      <c r="BC1549" s="61"/>
      <c r="BD1549" s="61"/>
      <c r="BE1549" s="61"/>
      <c r="BF1549" s="61"/>
      <c r="BG1549" s="61"/>
      <c r="BI1549" s="64"/>
      <c r="BJ1549" s="61"/>
      <c r="BK1549" s="72"/>
      <c r="BL1549" s="49"/>
      <c r="BS1549" s="9"/>
    </row>
    <row r="1550" spans="1:71">
      <c r="A1550" s="18"/>
      <c r="AM1550" s="64"/>
      <c r="AN1550" s="64"/>
      <c r="AO1550" s="61"/>
      <c r="AP1550" s="61"/>
      <c r="AQ1550" s="61"/>
      <c r="AR1550" s="61"/>
      <c r="AT1550" s="64"/>
      <c r="AU1550" s="61"/>
      <c r="AV1550" s="61"/>
      <c r="AX1550" s="64"/>
      <c r="AY1550" s="61"/>
      <c r="AZ1550" s="72"/>
      <c r="BB1550" s="61"/>
      <c r="BC1550" s="61"/>
      <c r="BD1550" s="61"/>
      <c r="BE1550" s="61"/>
      <c r="BF1550" s="61"/>
      <c r="BG1550" s="61"/>
      <c r="BI1550" s="64"/>
      <c r="BJ1550" s="61"/>
      <c r="BK1550" s="72"/>
      <c r="BL1550" s="49"/>
      <c r="BS1550" s="9"/>
    </row>
    <row r="1551" spans="1:71">
      <c r="A1551" s="18"/>
      <c r="AM1551" s="64"/>
      <c r="AN1551" s="64"/>
      <c r="AO1551" s="61"/>
      <c r="AP1551" s="61"/>
      <c r="AQ1551" s="61"/>
      <c r="AR1551" s="61"/>
      <c r="AT1551" s="64"/>
      <c r="AU1551" s="61"/>
      <c r="AV1551" s="61"/>
      <c r="AX1551" s="64"/>
      <c r="AY1551" s="61"/>
      <c r="AZ1551" s="72"/>
      <c r="BB1551" s="61"/>
      <c r="BC1551" s="61"/>
      <c r="BD1551" s="61"/>
      <c r="BE1551" s="61"/>
      <c r="BF1551" s="61"/>
      <c r="BG1551" s="61"/>
      <c r="BI1551" s="64"/>
      <c r="BJ1551" s="61"/>
      <c r="BK1551" s="72"/>
      <c r="BL1551" s="49"/>
      <c r="BS1551" s="9"/>
    </row>
    <row r="1552" spans="1:71">
      <c r="A1552" s="18"/>
      <c r="AM1552" s="64"/>
      <c r="AN1552" s="64"/>
      <c r="AO1552" s="61"/>
      <c r="AP1552" s="61"/>
      <c r="AQ1552" s="61"/>
      <c r="AR1552" s="61"/>
      <c r="AT1552" s="64"/>
      <c r="AU1552" s="61"/>
      <c r="AV1552" s="61"/>
      <c r="AX1552" s="64"/>
      <c r="AY1552" s="61"/>
      <c r="AZ1552" s="72"/>
      <c r="BB1552" s="61"/>
      <c r="BC1552" s="61"/>
      <c r="BD1552" s="61"/>
      <c r="BE1552" s="61"/>
      <c r="BF1552" s="61"/>
      <c r="BG1552" s="61"/>
      <c r="BI1552" s="64"/>
      <c r="BJ1552" s="61"/>
      <c r="BK1552" s="72"/>
      <c r="BL1552" s="49"/>
      <c r="BS1552" s="9"/>
    </row>
    <row r="1553" spans="1:71">
      <c r="A1553" s="18"/>
      <c r="AM1553" s="64"/>
      <c r="AN1553" s="64"/>
      <c r="AO1553" s="61"/>
      <c r="AP1553" s="61"/>
      <c r="AQ1553" s="61"/>
      <c r="AR1553" s="61"/>
      <c r="AT1553" s="64"/>
      <c r="AU1553" s="61"/>
      <c r="AV1553" s="61"/>
      <c r="AX1553" s="64"/>
      <c r="AY1553" s="61"/>
      <c r="AZ1553" s="72"/>
      <c r="BB1553" s="61"/>
      <c r="BC1553" s="61"/>
      <c r="BD1553" s="61"/>
      <c r="BE1553" s="61"/>
      <c r="BF1553" s="61"/>
      <c r="BG1553" s="61"/>
      <c r="BI1553" s="64"/>
      <c r="BJ1553" s="61"/>
      <c r="BK1553" s="72"/>
      <c r="BL1553" s="49"/>
      <c r="BS1553" s="9"/>
    </row>
    <row r="1554" spans="1:71">
      <c r="A1554" s="18"/>
      <c r="AM1554" s="64"/>
      <c r="AN1554" s="64"/>
      <c r="AO1554" s="61"/>
      <c r="AP1554" s="61"/>
      <c r="AQ1554" s="61"/>
      <c r="AR1554" s="61"/>
      <c r="AT1554" s="64"/>
      <c r="AU1554" s="61"/>
      <c r="AV1554" s="61"/>
      <c r="AX1554" s="64"/>
      <c r="AY1554" s="61"/>
      <c r="AZ1554" s="72"/>
      <c r="BB1554" s="61"/>
      <c r="BC1554" s="61"/>
      <c r="BD1554" s="61"/>
      <c r="BE1554" s="61"/>
      <c r="BF1554" s="61"/>
      <c r="BG1554" s="61"/>
      <c r="BI1554" s="64"/>
      <c r="BJ1554" s="61"/>
      <c r="BK1554" s="72"/>
      <c r="BL1554" s="49"/>
      <c r="BS1554" s="9"/>
    </row>
    <row r="1555" spans="1:71">
      <c r="A1555" s="18"/>
      <c r="AM1555" s="64"/>
      <c r="AN1555" s="64"/>
      <c r="AO1555" s="61"/>
      <c r="AP1555" s="61"/>
      <c r="AQ1555" s="61"/>
      <c r="AR1555" s="61"/>
      <c r="AT1555" s="64"/>
      <c r="AU1555" s="61"/>
      <c r="AV1555" s="61"/>
      <c r="AX1555" s="64"/>
      <c r="AY1555" s="61"/>
      <c r="AZ1555" s="72"/>
      <c r="BB1555" s="61"/>
      <c r="BC1555" s="61"/>
      <c r="BD1555" s="61"/>
      <c r="BE1555" s="61"/>
      <c r="BF1555" s="61"/>
      <c r="BG1555" s="61"/>
      <c r="BI1555" s="64"/>
      <c r="BJ1555" s="61"/>
      <c r="BK1555" s="72"/>
      <c r="BL1555" s="49"/>
      <c r="BS1555" s="9"/>
    </row>
    <row r="1556" spans="1:71">
      <c r="A1556" s="18"/>
      <c r="AM1556" s="64"/>
      <c r="AN1556" s="64"/>
      <c r="AO1556" s="61"/>
      <c r="AP1556" s="61"/>
      <c r="AQ1556" s="61"/>
      <c r="AR1556" s="61"/>
      <c r="AT1556" s="64"/>
      <c r="AU1556" s="61"/>
      <c r="AV1556" s="61"/>
      <c r="AX1556" s="64"/>
      <c r="AY1556" s="61"/>
      <c r="AZ1556" s="72"/>
      <c r="BB1556" s="61"/>
      <c r="BC1556" s="61"/>
      <c r="BD1556" s="61"/>
      <c r="BE1556" s="61"/>
      <c r="BF1556" s="61"/>
      <c r="BG1556" s="61"/>
      <c r="BI1556" s="64"/>
      <c r="BJ1556" s="61"/>
      <c r="BK1556" s="72"/>
      <c r="BL1556" s="49"/>
      <c r="BS1556" s="9"/>
    </row>
    <row r="1557" spans="1:71">
      <c r="A1557" s="18"/>
      <c r="AM1557" s="64"/>
      <c r="AN1557" s="64"/>
      <c r="AO1557" s="61"/>
      <c r="AP1557" s="61"/>
      <c r="AQ1557" s="61"/>
      <c r="AR1557" s="61"/>
      <c r="AT1557" s="64"/>
      <c r="AU1557" s="61"/>
      <c r="AV1557" s="61"/>
      <c r="AX1557" s="64"/>
      <c r="AY1557" s="61"/>
      <c r="AZ1557" s="72"/>
      <c r="BB1557" s="61"/>
      <c r="BC1557" s="61"/>
      <c r="BD1557" s="61"/>
      <c r="BE1557" s="61"/>
      <c r="BF1557" s="61"/>
      <c r="BG1557" s="61"/>
      <c r="BI1557" s="64"/>
      <c r="BJ1557" s="61"/>
      <c r="BK1557" s="72"/>
      <c r="BL1557" s="49"/>
      <c r="BS1557" s="9"/>
    </row>
    <row r="1558" spans="1:71">
      <c r="A1558" s="18"/>
      <c r="AM1558" s="64"/>
      <c r="AN1558" s="64"/>
      <c r="AO1558" s="61"/>
      <c r="AP1558" s="61"/>
      <c r="AQ1558" s="61"/>
      <c r="AR1558" s="61"/>
      <c r="AT1558" s="64"/>
      <c r="AU1558" s="61"/>
      <c r="AV1558" s="61"/>
      <c r="AX1558" s="64"/>
      <c r="AY1558" s="61"/>
      <c r="AZ1558" s="72"/>
      <c r="BB1558" s="61"/>
      <c r="BC1558" s="61"/>
      <c r="BD1558" s="61"/>
      <c r="BE1558" s="61"/>
      <c r="BF1558" s="61"/>
      <c r="BG1558" s="61"/>
      <c r="BI1558" s="64"/>
      <c r="BJ1558" s="61"/>
      <c r="BK1558" s="72"/>
      <c r="BL1558" s="49"/>
      <c r="BS1558" s="9"/>
    </row>
    <row r="1559" spans="1:71">
      <c r="A1559" s="18"/>
      <c r="AM1559" s="64"/>
      <c r="AN1559" s="64"/>
      <c r="AO1559" s="61"/>
      <c r="AP1559" s="61"/>
      <c r="AQ1559" s="61"/>
      <c r="AR1559" s="61"/>
      <c r="AT1559" s="64"/>
      <c r="AU1559" s="61"/>
      <c r="AV1559" s="61"/>
      <c r="AX1559" s="64"/>
      <c r="AY1559" s="61"/>
      <c r="AZ1559" s="72"/>
      <c r="BB1559" s="61"/>
      <c r="BC1559" s="61"/>
      <c r="BD1559" s="61"/>
      <c r="BE1559" s="61"/>
      <c r="BF1559" s="61"/>
      <c r="BG1559" s="61"/>
      <c r="BI1559" s="64"/>
      <c r="BJ1559" s="61"/>
      <c r="BK1559" s="72"/>
      <c r="BL1559" s="49"/>
      <c r="BS1559" s="9"/>
    </row>
    <row r="1560" spans="1:71">
      <c r="A1560" s="18"/>
      <c r="AM1560" s="64"/>
      <c r="AN1560" s="64"/>
      <c r="AO1560" s="61"/>
      <c r="AP1560" s="61"/>
      <c r="AQ1560" s="61"/>
      <c r="AR1560" s="61"/>
      <c r="AT1560" s="64"/>
      <c r="AU1560" s="61"/>
      <c r="AV1560" s="61"/>
      <c r="AX1560" s="64"/>
      <c r="AY1560" s="61"/>
      <c r="AZ1560" s="72"/>
      <c r="BB1560" s="61"/>
      <c r="BC1560" s="61"/>
      <c r="BD1560" s="61"/>
      <c r="BE1560" s="61"/>
      <c r="BF1560" s="61"/>
      <c r="BG1560" s="61"/>
      <c r="BI1560" s="64"/>
      <c r="BJ1560" s="61"/>
      <c r="BK1560" s="72"/>
      <c r="BL1560" s="49"/>
      <c r="BS1560" s="9"/>
    </row>
    <row r="1561" spans="1:71">
      <c r="A1561" s="18"/>
      <c r="AM1561" s="64"/>
      <c r="AN1561" s="64"/>
      <c r="AO1561" s="61"/>
      <c r="AP1561" s="61"/>
      <c r="AQ1561" s="61"/>
      <c r="AR1561" s="61"/>
      <c r="AT1561" s="64"/>
      <c r="AU1561" s="61"/>
      <c r="AV1561" s="61"/>
      <c r="AX1561" s="64"/>
      <c r="AY1561" s="61"/>
      <c r="AZ1561" s="72"/>
      <c r="BB1561" s="61"/>
      <c r="BC1561" s="61"/>
      <c r="BD1561" s="61"/>
      <c r="BE1561" s="61"/>
      <c r="BF1561" s="61"/>
      <c r="BG1561" s="61"/>
      <c r="BI1561" s="64"/>
      <c r="BJ1561" s="61"/>
      <c r="BK1561" s="72"/>
      <c r="BL1561" s="49"/>
      <c r="BS1561" s="9"/>
    </row>
    <row r="1562" spans="1:71">
      <c r="A1562" s="18"/>
      <c r="AM1562" s="64"/>
      <c r="AN1562" s="64"/>
      <c r="AO1562" s="61"/>
      <c r="AP1562" s="61"/>
      <c r="AQ1562" s="61"/>
      <c r="AR1562" s="61"/>
      <c r="AT1562" s="64"/>
      <c r="AU1562" s="61"/>
      <c r="AV1562" s="61"/>
      <c r="AX1562" s="64"/>
      <c r="AY1562" s="61"/>
      <c r="AZ1562" s="72"/>
      <c r="BB1562" s="61"/>
      <c r="BC1562" s="61"/>
      <c r="BD1562" s="61"/>
      <c r="BE1562" s="61"/>
      <c r="BF1562" s="61"/>
      <c r="BG1562" s="61"/>
      <c r="BI1562" s="64"/>
      <c r="BJ1562" s="61"/>
      <c r="BK1562" s="72"/>
      <c r="BL1562" s="49"/>
      <c r="BS1562" s="9"/>
    </row>
    <row r="1563" spans="1:71">
      <c r="A1563" s="18"/>
      <c r="AM1563" s="64"/>
      <c r="AN1563" s="64"/>
      <c r="AO1563" s="61"/>
      <c r="AP1563" s="61"/>
      <c r="AQ1563" s="61"/>
      <c r="AR1563" s="61"/>
      <c r="AT1563" s="64"/>
      <c r="AU1563" s="61"/>
      <c r="AV1563" s="61"/>
      <c r="AX1563" s="64"/>
      <c r="AY1563" s="61"/>
      <c r="AZ1563" s="72"/>
      <c r="BB1563" s="61"/>
      <c r="BC1563" s="61"/>
      <c r="BD1563" s="61"/>
      <c r="BE1563" s="61"/>
      <c r="BF1563" s="61"/>
      <c r="BG1563" s="61"/>
      <c r="BI1563" s="64"/>
      <c r="BJ1563" s="61"/>
      <c r="BK1563" s="72"/>
      <c r="BL1563" s="49"/>
      <c r="BS1563" s="9"/>
    </row>
    <row r="1564" spans="1:71">
      <c r="A1564" s="18"/>
      <c r="AM1564" s="64"/>
      <c r="AN1564" s="64"/>
      <c r="AO1564" s="61"/>
      <c r="AP1564" s="61"/>
      <c r="AQ1564" s="61"/>
      <c r="AR1564" s="61"/>
      <c r="AT1564" s="64"/>
      <c r="AU1564" s="61"/>
      <c r="AV1564" s="61"/>
      <c r="AX1564" s="64"/>
      <c r="AY1564" s="61"/>
      <c r="AZ1564" s="72"/>
      <c r="BB1564" s="61"/>
      <c r="BC1564" s="61"/>
      <c r="BD1564" s="61"/>
      <c r="BE1564" s="61"/>
      <c r="BF1564" s="61"/>
      <c r="BG1564" s="61"/>
      <c r="BI1564" s="64"/>
      <c r="BJ1564" s="61"/>
      <c r="BK1564" s="72"/>
      <c r="BL1564" s="49"/>
      <c r="BS1564" s="9"/>
    </row>
    <row r="1565" spans="1:71">
      <c r="A1565" s="18"/>
      <c r="AM1565" s="64"/>
      <c r="AN1565" s="64"/>
      <c r="AO1565" s="61"/>
      <c r="AP1565" s="61"/>
      <c r="AQ1565" s="61"/>
      <c r="AR1565" s="61"/>
      <c r="AT1565" s="64"/>
      <c r="AU1565" s="61"/>
      <c r="AV1565" s="61"/>
      <c r="AX1565" s="64"/>
      <c r="AY1565" s="61"/>
      <c r="AZ1565" s="72"/>
      <c r="BB1565" s="61"/>
      <c r="BC1565" s="61"/>
      <c r="BD1565" s="61"/>
      <c r="BE1565" s="61"/>
      <c r="BF1565" s="61"/>
      <c r="BG1565" s="61"/>
      <c r="BI1565" s="64"/>
      <c r="BJ1565" s="61"/>
      <c r="BK1565" s="72"/>
      <c r="BL1565" s="49"/>
      <c r="BS1565" s="9"/>
    </row>
    <row r="1566" spans="1:71">
      <c r="A1566" s="18"/>
      <c r="AM1566" s="64"/>
      <c r="AN1566" s="64"/>
      <c r="AO1566" s="61"/>
      <c r="AP1566" s="61"/>
      <c r="AQ1566" s="61"/>
      <c r="AR1566" s="61"/>
      <c r="AT1566" s="64"/>
      <c r="AU1566" s="61"/>
      <c r="AV1566" s="61"/>
      <c r="AX1566" s="64"/>
      <c r="AY1566" s="61"/>
      <c r="AZ1566" s="72"/>
      <c r="BB1566" s="61"/>
      <c r="BC1566" s="61"/>
      <c r="BD1566" s="61"/>
      <c r="BE1566" s="61"/>
      <c r="BF1566" s="61"/>
      <c r="BG1566" s="61"/>
      <c r="BI1566" s="64"/>
      <c r="BJ1566" s="61"/>
      <c r="BK1566" s="72"/>
      <c r="BL1566" s="49"/>
      <c r="BS1566" s="9"/>
    </row>
    <row r="1567" spans="1:71">
      <c r="A1567" s="18"/>
      <c r="AM1567" s="64"/>
      <c r="AN1567" s="64"/>
      <c r="AO1567" s="61"/>
      <c r="AP1567" s="61"/>
      <c r="AQ1567" s="61"/>
      <c r="AR1567" s="61"/>
      <c r="AT1567" s="64"/>
      <c r="AU1567" s="61"/>
      <c r="AV1567" s="61"/>
      <c r="AX1567" s="64"/>
      <c r="AY1567" s="61"/>
      <c r="AZ1567" s="72"/>
      <c r="BB1567" s="61"/>
      <c r="BC1567" s="61"/>
      <c r="BD1567" s="61"/>
      <c r="BE1567" s="61"/>
      <c r="BF1567" s="61"/>
      <c r="BG1567" s="61"/>
      <c r="BI1567" s="64"/>
      <c r="BJ1567" s="61"/>
      <c r="BK1567" s="72"/>
      <c r="BL1567" s="49"/>
      <c r="BS1567" s="9"/>
    </row>
    <row r="1568" spans="1:71">
      <c r="A1568" s="18"/>
      <c r="AM1568" s="64"/>
      <c r="AN1568" s="64"/>
      <c r="AO1568" s="61"/>
      <c r="AP1568" s="61"/>
      <c r="AQ1568" s="61"/>
      <c r="AR1568" s="61"/>
      <c r="AT1568" s="64"/>
      <c r="AU1568" s="61"/>
      <c r="AV1568" s="61"/>
      <c r="AX1568" s="64"/>
      <c r="AY1568" s="61"/>
      <c r="AZ1568" s="72"/>
      <c r="BB1568" s="61"/>
      <c r="BC1568" s="61"/>
      <c r="BD1568" s="61"/>
      <c r="BE1568" s="61"/>
      <c r="BF1568" s="61"/>
      <c r="BG1568" s="61"/>
      <c r="BI1568" s="64"/>
      <c r="BJ1568" s="61"/>
      <c r="BK1568" s="72"/>
      <c r="BL1568" s="49"/>
      <c r="BS1568" s="9"/>
    </row>
    <row r="1569" spans="1:71">
      <c r="A1569" s="18"/>
      <c r="AM1569" s="64"/>
      <c r="AN1569" s="64"/>
      <c r="AO1569" s="61"/>
      <c r="AP1569" s="61"/>
      <c r="AQ1569" s="61"/>
      <c r="AR1569" s="61"/>
      <c r="AT1569" s="64"/>
      <c r="AU1569" s="61"/>
      <c r="AV1569" s="61"/>
      <c r="AX1569" s="64"/>
      <c r="AY1569" s="61"/>
      <c r="AZ1569" s="72"/>
      <c r="BB1569" s="61"/>
      <c r="BC1569" s="61"/>
      <c r="BD1569" s="61"/>
      <c r="BE1569" s="61"/>
      <c r="BF1569" s="61"/>
      <c r="BG1569" s="61"/>
      <c r="BI1569" s="64"/>
      <c r="BJ1569" s="61"/>
      <c r="BK1569" s="72"/>
      <c r="BL1569" s="49"/>
      <c r="BS1569" s="9"/>
    </row>
    <row r="1570" spans="1:71">
      <c r="A1570" s="18"/>
      <c r="AM1570" s="64"/>
      <c r="AN1570" s="64"/>
      <c r="AO1570" s="61"/>
      <c r="AP1570" s="61"/>
      <c r="AQ1570" s="61"/>
      <c r="AR1570" s="61"/>
      <c r="AT1570" s="64"/>
      <c r="AU1570" s="61"/>
      <c r="AV1570" s="61"/>
      <c r="AX1570" s="64"/>
      <c r="AY1570" s="61"/>
      <c r="AZ1570" s="72"/>
      <c r="BB1570" s="61"/>
      <c r="BC1570" s="61"/>
      <c r="BD1570" s="61"/>
      <c r="BE1570" s="61"/>
      <c r="BF1570" s="61"/>
      <c r="BG1570" s="61"/>
      <c r="BI1570" s="64"/>
      <c r="BJ1570" s="61"/>
      <c r="BK1570" s="72"/>
      <c r="BL1570" s="49"/>
      <c r="BS1570" s="9"/>
    </row>
    <row r="1571" spans="1:71">
      <c r="A1571" s="18"/>
      <c r="AM1571" s="64"/>
      <c r="AN1571" s="64"/>
      <c r="AO1571" s="61"/>
      <c r="AP1571" s="61"/>
      <c r="AQ1571" s="61"/>
      <c r="AR1571" s="61"/>
      <c r="AT1571" s="64"/>
      <c r="AU1571" s="61"/>
      <c r="AV1571" s="61"/>
      <c r="AX1571" s="64"/>
      <c r="AY1571" s="61"/>
      <c r="AZ1571" s="72"/>
      <c r="BB1571" s="61"/>
      <c r="BC1571" s="61"/>
      <c r="BD1571" s="61"/>
      <c r="BE1571" s="61"/>
      <c r="BF1571" s="61"/>
      <c r="BG1571" s="61"/>
      <c r="BI1571" s="64"/>
      <c r="BJ1571" s="61"/>
      <c r="BK1571" s="72"/>
      <c r="BL1571" s="49"/>
      <c r="BS1571" s="9"/>
    </row>
    <row r="1572" spans="1:71">
      <c r="A1572" s="18"/>
      <c r="AM1572" s="64"/>
      <c r="AN1572" s="64"/>
      <c r="AO1572" s="61"/>
      <c r="AP1572" s="61"/>
      <c r="AQ1572" s="61"/>
      <c r="AR1572" s="61"/>
      <c r="AT1572" s="64"/>
      <c r="AU1572" s="61"/>
      <c r="AV1572" s="61"/>
      <c r="AX1572" s="64"/>
      <c r="AY1572" s="61"/>
      <c r="AZ1572" s="72"/>
      <c r="BB1572" s="61"/>
      <c r="BC1572" s="61"/>
      <c r="BD1572" s="61"/>
      <c r="BE1572" s="61"/>
      <c r="BF1572" s="61"/>
      <c r="BG1572" s="61"/>
      <c r="BI1572" s="64"/>
      <c r="BJ1572" s="61"/>
      <c r="BK1572" s="72"/>
      <c r="BL1572" s="49"/>
      <c r="BS1572" s="9"/>
    </row>
    <row r="1573" spans="1:71">
      <c r="A1573" s="18"/>
      <c r="AM1573" s="64"/>
      <c r="AN1573" s="64"/>
      <c r="AO1573" s="61"/>
      <c r="AP1573" s="61"/>
      <c r="AQ1573" s="61"/>
      <c r="AR1573" s="61"/>
      <c r="AT1573" s="64"/>
      <c r="AU1573" s="61"/>
      <c r="AV1573" s="61"/>
      <c r="AX1573" s="64"/>
      <c r="AY1573" s="61"/>
      <c r="AZ1573" s="72"/>
      <c r="BB1573" s="61"/>
      <c r="BC1573" s="61"/>
      <c r="BD1573" s="61"/>
      <c r="BE1573" s="61"/>
      <c r="BF1573" s="61"/>
      <c r="BG1573" s="61"/>
      <c r="BI1573" s="64"/>
      <c r="BJ1573" s="61"/>
      <c r="BK1573" s="72"/>
      <c r="BL1573" s="49"/>
      <c r="BS1573" s="9"/>
    </row>
    <row r="1574" spans="1:71">
      <c r="A1574" s="18"/>
      <c r="AM1574" s="64"/>
      <c r="AN1574" s="64"/>
      <c r="AO1574" s="61"/>
      <c r="AP1574" s="61"/>
      <c r="AQ1574" s="61"/>
      <c r="AR1574" s="61"/>
      <c r="AT1574" s="64"/>
      <c r="AU1574" s="61"/>
      <c r="AV1574" s="61"/>
      <c r="AX1574" s="64"/>
      <c r="AY1574" s="61"/>
      <c r="AZ1574" s="72"/>
      <c r="BB1574" s="61"/>
      <c r="BC1574" s="61"/>
      <c r="BD1574" s="61"/>
      <c r="BE1574" s="61"/>
      <c r="BF1574" s="61"/>
      <c r="BG1574" s="61"/>
      <c r="BI1574" s="64"/>
      <c r="BJ1574" s="61"/>
      <c r="BK1574" s="72"/>
      <c r="BL1574" s="49"/>
      <c r="BS1574" s="9"/>
    </row>
    <row r="1575" spans="1:71">
      <c r="A1575" s="18"/>
      <c r="AM1575" s="64"/>
      <c r="AN1575" s="64"/>
      <c r="AO1575" s="61"/>
      <c r="AP1575" s="61"/>
      <c r="AQ1575" s="61"/>
      <c r="AR1575" s="61"/>
      <c r="AT1575" s="64"/>
      <c r="AU1575" s="61"/>
      <c r="AV1575" s="61"/>
      <c r="AX1575" s="64"/>
      <c r="AY1575" s="61"/>
      <c r="AZ1575" s="72"/>
      <c r="BB1575" s="61"/>
      <c r="BC1575" s="61"/>
      <c r="BD1575" s="61"/>
      <c r="BE1575" s="61"/>
      <c r="BF1575" s="61"/>
      <c r="BG1575" s="61"/>
      <c r="BI1575" s="64"/>
      <c r="BJ1575" s="61"/>
      <c r="BK1575" s="72"/>
      <c r="BL1575" s="49"/>
      <c r="BS1575" s="9"/>
    </row>
    <row r="1576" spans="1:71">
      <c r="A1576" s="18"/>
      <c r="AM1576" s="64"/>
      <c r="AN1576" s="64"/>
      <c r="AO1576" s="61"/>
      <c r="AP1576" s="61"/>
      <c r="AQ1576" s="61"/>
      <c r="AR1576" s="61"/>
      <c r="AT1576" s="64"/>
      <c r="AU1576" s="61"/>
      <c r="AV1576" s="61"/>
      <c r="AX1576" s="64"/>
      <c r="AY1576" s="61"/>
      <c r="AZ1576" s="72"/>
      <c r="BB1576" s="61"/>
      <c r="BC1576" s="61"/>
      <c r="BD1576" s="61"/>
      <c r="BE1576" s="61"/>
      <c r="BF1576" s="61"/>
      <c r="BG1576" s="61"/>
      <c r="BI1576" s="64"/>
      <c r="BJ1576" s="61"/>
      <c r="BK1576" s="72"/>
      <c r="BL1576" s="49"/>
      <c r="BS1576" s="9"/>
    </row>
    <row r="1577" spans="1:71">
      <c r="A1577" s="18"/>
      <c r="AM1577" s="64"/>
      <c r="AN1577" s="64"/>
      <c r="AO1577" s="61"/>
      <c r="AP1577" s="61"/>
      <c r="AQ1577" s="61"/>
      <c r="AR1577" s="61"/>
      <c r="AT1577" s="64"/>
      <c r="AU1577" s="61"/>
      <c r="AV1577" s="61"/>
      <c r="AX1577" s="64"/>
      <c r="AY1577" s="61"/>
      <c r="AZ1577" s="72"/>
      <c r="BB1577" s="61"/>
      <c r="BC1577" s="61"/>
      <c r="BD1577" s="61"/>
      <c r="BE1577" s="61"/>
      <c r="BF1577" s="61"/>
      <c r="BG1577" s="61"/>
      <c r="BI1577" s="64"/>
      <c r="BJ1577" s="61"/>
      <c r="BK1577" s="72"/>
      <c r="BL1577" s="49"/>
      <c r="BS1577" s="9"/>
    </row>
    <row r="1578" spans="1:71">
      <c r="A1578" s="18"/>
      <c r="AM1578" s="64"/>
      <c r="AN1578" s="64"/>
      <c r="AO1578" s="61"/>
      <c r="AP1578" s="61"/>
      <c r="AQ1578" s="61"/>
      <c r="AR1578" s="61"/>
      <c r="AT1578" s="64"/>
      <c r="AU1578" s="61"/>
      <c r="AV1578" s="61"/>
      <c r="AX1578" s="64"/>
      <c r="AY1578" s="61"/>
      <c r="AZ1578" s="72"/>
      <c r="BB1578" s="61"/>
      <c r="BC1578" s="61"/>
      <c r="BD1578" s="61"/>
      <c r="BE1578" s="61"/>
      <c r="BF1578" s="61"/>
      <c r="BG1578" s="61"/>
      <c r="BI1578" s="64"/>
      <c r="BJ1578" s="61"/>
      <c r="BK1578" s="72"/>
      <c r="BL1578" s="49"/>
      <c r="BS1578" s="9"/>
    </row>
    <row r="1579" spans="1:71">
      <c r="A1579" s="18"/>
      <c r="AM1579" s="64"/>
      <c r="AN1579" s="64"/>
      <c r="AO1579" s="61"/>
      <c r="AP1579" s="61"/>
      <c r="AQ1579" s="61"/>
      <c r="AR1579" s="61"/>
      <c r="AT1579" s="64"/>
      <c r="AU1579" s="61"/>
      <c r="AV1579" s="61"/>
      <c r="AX1579" s="64"/>
      <c r="AY1579" s="61"/>
      <c r="AZ1579" s="72"/>
      <c r="BB1579" s="61"/>
      <c r="BC1579" s="61"/>
      <c r="BD1579" s="61"/>
      <c r="BE1579" s="61"/>
      <c r="BF1579" s="61"/>
      <c r="BG1579" s="61"/>
      <c r="BI1579" s="64"/>
      <c r="BJ1579" s="61"/>
      <c r="BK1579" s="72"/>
      <c r="BL1579" s="49"/>
      <c r="BS1579" s="9"/>
    </row>
    <row r="1580" spans="1:71">
      <c r="A1580" s="18"/>
      <c r="AM1580" s="64"/>
      <c r="AN1580" s="64"/>
      <c r="AO1580" s="61"/>
      <c r="AP1580" s="61"/>
      <c r="AQ1580" s="61"/>
      <c r="AR1580" s="61"/>
      <c r="AT1580" s="64"/>
      <c r="AU1580" s="61"/>
      <c r="AV1580" s="61"/>
      <c r="AX1580" s="64"/>
      <c r="AY1580" s="61"/>
      <c r="AZ1580" s="72"/>
      <c r="BB1580" s="61"/>
      <c r="BC1580" s="61"/>
      <c r="BD1580" s="61"/>
      <c r="BE1580" s="61"/>
      <c r="BF1580" s="61"/>
      <c r="BG1580" s="61"/>
      <c r="BI1580" s="64"/>
      <c r="BJ1580" s="61"/>
      <c r="BK1580" s="72"/>
      <c r="BL1580" s="49"/>
      <c r="BS1580" s="9"/>
    </row>
    <row r="1581" spans="1:71">
      <c r="A1581" s="18"/>
      <c r="AM1581" s="64"/>
      <c r="AN1581" s="64"/>
      <c r="AO1581" s="61"/>
      <c r="AP1581" s="61"/>
      <c r="AQ1581" s="61"/>
      <c r="AR1581" s="61"/>
      <c r="AT1581" s="64"/>
      <c r="AU1581" s="61"/>
      <c r="AV1581" s="61"/>
      <c r="AX1581" s="64"/>
      <c r="AY1581" s="61"/>
      <c r="AZ1581" s="72"/>
      <c r="BB1581" s="61"/>
      <c r="BC1581" s="61"/>
      <c r="BD1581" s="61"/>
      <c r="BE1581" s="61"/>
      <c r="BF1581" s="61"/>
      <c r="BG1581" s="61"/>
      <c r="BI1581" s="64"/>
      <c r="BJ1581" s="61"/>
      <c r="BK1581" s="72"/>
      <c r="BL1581" s="49"/>
      <c r="BS1581" s="9"/>
    </row>
    <row r="1582" spans="1:71">
      <c r="A1582" s="18"/>
      <c r="AM1582" s="64"/>
      <c r="AN1582" s="64"/>
      <c r="AO1582" s="61"/>
      <c r="AP1582" s="61"/>
      <c r="AQ1582" s="61"/>
      <c r="AR1582" s="61"/>
      <c r="AT1582" s="64"/>
      <c r="AU1582" s="61"/>
      <c r="AV1582" s="61"/>
      <c r="AX1582" s="64"/>
      <c r="AY1582" s="61"/>
      <c r="AZ1582" s="72"/>
      <c r="BB1582" s="61"/>
      <c r="BC1582" s="61"/>
      <c r="BD1582" s="61"/>
      <c r="BE1582" s="61"/>
      <c r="BF1582" s="61"/>
      <c r="BG1582" s="61"/>
      <c r="BI1582" s="64"/>
      <c r="BJ1582" s="61"/>
      <c r="BK1582" s="72"/>
      <c r="BL1582" s="49"/>
      <c r="BS1582" s="9"/>
    </row>
    <row r="1583" spans="1:71">
      <c r="A1583" s="18"/>
      <c r="AM1583" s="64"/>
      <c r="AN1583" s="64"/>
      <c r="AO1583" s="61"/>
      <c r="AP1583" s="61"/>
      <c r="AQ1583" s="61"/>
      <c r="AR1583" s="61"/>
      <c r="AT1583" s="64"/>
      <c r="AU1583" s="61"/>
      <c r="AV1583" s="61"/>
      <c r="AX1583" s="64"/>
      <c r="AY1583" s="61"/>
      <c r="AZ1583" s="72"/>
      <c r="BB1583" s="61"/>
      <c r="BC1583" s="61"/>
      <c r="BD1583" s="61"/>
      <c r="BE1583" s="61"/>
      <c r="BF1583" s="61"/>
      <c r="BG1583" s="61"/>
      <c r="BI1583" s="64"/>
      <c r="BJ1583" s="61"/>
      <c r="BK1583" s="72"/>
      <c r="BL1583" s="49"/>
      <c r="BS1583" s="9"/>
    </row>
    <row r="1584" spans="1:71">
      <c r="A1584" s="18"/>
      <c r="AM1584" s="64"/>
      <c r="AN1584" s="64"/>
      <c r="AO1584" s="61"/>
      <c r="AP1584" s="61"/>
      <c r="AQ1584" s="61"/>
      <c r="AR1584" s="61"/>
      <c r="AT1584" s="64"/>
      <c r="AU1584" s="61"/>
      <c r="AV1584" s="61"/>
      <c r="AX1584" s="64"/>
      <c r="AY1584" s="61"/>
      <c r="AZ1584" s="72"/>
      <c r="BB1584" s="61"/>
      <c r="BC1584" s="61"/>
      <c r="BD1584" s="61"/>
      <c r="BE1584" s="61"/>
      <c r="BF1584" s="61"/>
      <c r="BG1584" s="61"/>
      <c r="BI1584" s="64"/>
      <c r="BJ1584" s="61"/>
      <c r="BK1584" s="72"/>
      <c r="BL1584" s="49"/>
      <c r="BS1584" s="9"/>
    </row>
    <row r="1585" spans="1:71">
      <c r="A1585" s="18"/>
      <c r="AM1585" s="64"/>
      <c r="AN1585" s="64"/>
      <c r="AO1585" s="61"/>
      <c r="AP1585" s="61"/>
      <c r="AQ1585" s="61"/>
      <c r="AR1585" s="61"/>
      <c r="AT1585" s="64"/>
      <c r="AU1585" s="61"/>
      <c r="AV1585" s="61"/>
      <c r="AX1585" s="64"/>
      <c r="AY1585" s="61"/>
      <c r="AZ1585" s="72"/>
      <c r="BB1585" s="61"/>
      <c r="BC1585" s="61"/>
      <c r="BD1585" s="61"/>
      <c r="BE1585" s="61"/>
      <c r="BF1585" s="61"/>
      <c r="BG1585" s="61"/>
      <c r="BI1585" s="64"/>
      <c r="BJ1585" s="61"/>
      <c r="BK1585" s="72"/>
      <c r="BL1585" s="49"/>
      <c r="BS1585" s="9"/>
    </row>
    <row r="1586" spans="1:71">
      <c r="A1586" s="18"/>
      <c r="AM1586" s="64"/>
      <c r="AN1586" s="64"/>
      <c r="AO1586" s="61"/>
      <c r="AP1586" s="61"/>
      <c r="AQ1586" s="61"/>
      <c r="AR1586" s="61"/>
      <c r="AT1586" s="64"/>
      <c r="AU1586" s="61"/>
      <c r="AV1586" s="61"/>
      <c r="AX1586" s="64"/>
      <c r="AY1586" s="61"/>
      <c r="AZ1586" s="72"/>
      <c r="BB1586" s="61"/>
      <c r="BC1586" s="61"/>
      <c r="BD1586" s="61"/>
      <c r="BE1586" s="61"/>
      <c r="BF1586" s="61"/>
      <c r="BG1586" s="61"/>
      <c r="BI1586" s="64"/>
      <c r="BJ1586" s="61"/>
      <c r="BK1586" s="72"/>
      <c r="BL1586" s="49"/>
      <c r="BS1586" s="9"/>
    </row>
    <row r="1587" spans="1:71">
      <c r="A1587" s="18"/>
      <c r="AM1587" s="64"/>
      <c r="AN1587" s="64"/>
      <c r="AO1587" s="61"/>
      <c r="AP1587" s="61"/>
      <c r="AQ1587" s="61"/>
      <c r="AR1587" s="61"/>
      <c r="AT1587" s="64"/>
      <c r="AU1587" s="61"/>
      <c r="AV1587" s="61"/>
      <c r="AX1587" s="64"/>
      <c r="AY1587" s="61"/>
      <c r="AZ1587" s="72"/>
      <c r="BB1587" s="61"/>
      <c r="BC1587" s="61"/>
      <c r="BD1587" s="61"/>
      <c r="BE1587" s="61"/>
      <c r="BF1587" s="61"/>
      <c r="BG1587" s="61"/>
      <c r="BI1587" s="64"/>
      <c r="BJ1587" s="61"/>
      <c r="BK1587" s="72"/>
      <c r="BL1587" s="49"/>
      <c r="BS1587" s="9"/>
    </row>
    <row r="1588" spans="1:71">
      <c r="A1588" s="18"/>
      <c r="AM1588" s="64"/>
      <c r="AN1588" s="64"/>
      <c r="AO1588" s="61"/>
      <c r="AP1588" s="61"/>
      <c r="AQ1588" s="61"/>
      <c r="AR1588" s="61"/>
      <c r="AT1588" s="64"/>
      <c r="AU1588" s="61"/>
      <c r="AV1588" s="61"/>
      <c r="AX1588" s="64"/>
      <c r="AY1588" s="61"/>
      <c r="AZ1588" s="72"/>
      <c r="BB1588" s="61"/>
      <c r="BC1588" s="61"/>
      <c r="BD1588" s="61"/>
      <c r="BE1588" s="61"/>
      <c r="BF1588" s="61"/>
      <c r="BG1588" s="61"/>
      <c r="BI1588" s="64"/>
      <c r="BJ1588" s="61"/>
      <c r="BK1588" s="72"/>
      <c r="BL1588" s="49"/>
      <c r="BS1588" s="9"/>
    </row>
    <row r="1589" spans="1:71">
      <c r="A1589" s="18"/>
      <c r="AM1589" s="64"/>
      <c r="AN1589" s="64"/>
      <c r="AO1589" s="61"/>
      <c r="AP1589" s="61"/>
      <c r="AQ1589" s="61"/>
      <c r="AR1589" s="61"/>
      <c r="AT1589" s="64"/>
      <c r="AU1589" s="61"/>
      <c r="AV1589" s="61"/>
      <c r="AX1589" s="64"/>
      <c r="AY1589" s="61"/>
      <c r="AZ1589" s="72"/>
      <c r="BB1589" s="61"/>
      <c r="BC1589" s="61"/>
      <c r="BD1589" s="61"/>
      <c r="BE1589" s="61"/>
      <c r="BF1589" s="61"/>
      <c r="BG1589" s="61"/>
      <c r="BI1589" s="64"/>
      <c r="BJ1589" s="61"/>
      <c r="BK1589" s="72"/>
      <c r="BL1589" s="49"/>
      <c r="BS1589" s="9"/>
    </row>
    <row r="1590" spans="1:71">
      <c r="A1590" s="18"/>
      <c r="AM1590" s="64"/>
      <c r="AN1590" s="64"/>
      <c r="AO1590" s="61"/>
      <c r="AP1590" s="61"/>
      <c r="AQ1590" s="61"/>
      <c r="AR1590" s="61"/>
      <c r="AT1590" s="64"/>
      <c r="AU1590" s="61"/>
      <c r="AV1590" s="61"/>
      <c r="AX1590" s="64"/>
      <c r="AY1590" s="61"/>
      <c r="AZ1590" s="72"/>
      <c r="BB1590" s="61"/>
      <c r="BC1590" s="61"/>
      <c r="BD1590" s="61"/>
      <c r="BE1590" s="61"/>
      <c r="BF1590" s="61"/>
      <c r="BG1590" s="61"/>
      <c r="BI1590" s="64"/>
      <c r="BJ1590" s="61"/>
      <c r="BK1590" s="72"/>
      <c r="BL1590" s="49"/>
      <c r="BS1590" s="9"/>
    </row>
    <row r="1591" spans="1:71">
      <c r="A1591" s="18"/>
      <c r="AM1591" s="64"/>
      <c r="AN1591" s="64"/>
      <c r="AO1591" s="61"/>
      <c r="AP1591" s="61"/>
      <c r="AQ1591" s="61"/>
      <c r="AR1591" s="61"/>
      <c r="AT1591" s="64"/>
      <c r="AU1591" s="61"/>
      <c r="AV1591" s="61"/>
      <c r="AX1591" s="64"/>
      <c r="AY1591" s="61"/>
      <c r="AZ1591" s="72"/>
      <c r="BB1591" s="61"/>
      <c r="BC1591" s="61"/>
      <c r="BD1591" s="61"/>
      <c r="BE1591" s="61"/>
      <c r="BF1591" s="61"/>
      <c r="BG1591" s="61"/>
      <c r="BI1591" s="64"/>
      <c r="BJ1591" s="61"/>
      <c r="BK1591" s="72"/>
      <c r="BL1591" s="49"/>
      <c r="BS1591" s="9"/>
    </row>
    <row r="1592" spans="1:71">
      <c r="A1592" s="18"/>
      <c r="AM1592" s="64"/>
      <c r="AN1592" s="64"/>
      <c r="AO1592" s="61"/>
      <c r="AP1592" s="61"/>
      <c r="AQ1592" s="61"/>
      <c r="AR1592" s="61"/>
      <c r="AT1592" s="64"/>
      <c r="AU1592" s="61"/>
      <c r="AV1592" s="61"/>
      <c r="AX1592" s="64"/>
      <c r="AY1592" s="61"/>
      <c r="AZ1592" s="72"/>
      <c r="BB1592" s="61"/>
      <c r="BC1592" s="61"/>
      <c r="BD1592" s="61"/>
      <c r="BE1592" s="61"/>
      <c r="BF1592" s="61"/>
      <c r="BG1592" s="61"/>
      <c r="BI1592" s="64"/>
      <c r="BJ1592" s="61"/>
      <c r="BK1592" s="72"/>
      <c r="BL1592" s="49"/>
      <c r="BS1592" s="9"/>
    </row>
    <row r="1593" spans="1:71">
      <c r="A1593" s="18"/>
      <c r="AM1593" s="64"/>
      <c r="AN1593" s="64"/>
      <c r="AO1593" s="61"/>
      <c r="AP1593" s="61"/>
      <c r="AQ1593" s="61"/>
      <c r="AR1593" s="61"/>
      <c r="AT1593" s="64"/>
      <c r="AU1593" s="61"/>
      <c r="AV1593" s="61"/>
      <c r="AX1593" s="64"/>
      <c r="AY1593" s="61"/>
      <c r="AZ1593" s="72"/>
      <c r="BB1593" s="61"/>
      <c r="BC1593" s="61"/>
      <c r="BD1593" s="61"/>
      <c r="BE1593" s="61"/>
      <c r="BF1593" s="61"/>
      <c r="BG1593" s="61"/>
      <c r="BI1593" s="64"/>
      <c r="BJ1593" s="61"/>
      <c r="BK1593" s="72"/>
      <c r="BL1593" s="49"/>
      <c r="BS1593" s="9"/>
    </row>
    <row r="1594" spans="1:71">
      <c r="A1594" s="18"/>
      <c r="AM1594" s="64"/>
      <c r="AN1594" s="64"/>
      <c r="AO1594" s="61"/>
      <c r="AP1594" s="61"/>
      <c r="AQ1594" s="61"/>
      <c r="AR1594" s="61"/>
      <c r="AT1594" s="64"/>
      <c r="AU1594" s="61"/>
      <c r="AV1594" s="61"/>
      <c r="AX1594" s="64"/>
      <c r="AY1594" s="61"/>
      <c r="AZ1594" s="72"/>
      <c r="BB1594" s="61"/>
      <c r="BC1594" s="61"/>
      <c r="BD1594" s="61"/>
      <c r="BE1594" s="61"/>
      <c r="BF1594" s="61"/>
      <c r="BG1594" s="61"/>
      <c r="BI1594" s="64"/>
      <c r="BJ1594" s="61"/>
      <c r="BK1594" s="72"/>
      <c r="BL1594" s="49"/>
      <c r="BS1594" s="9"/>
    </row>
    <row r="1595" spans="1:71">
      <c r="A1595" s="18"/>
      <c r="AM1595" s="64"/>
      <c r="AN1595" s="64"/>
      <c r="AO1595" s="61"/>
      <c r="AP1595" s="61"/>
      <c r="AQ1595" s="61"/>
      <c r="AR1595" s="61"/>
      <c r="AT1595" s="64"/>
      <c r="AU1595" s="61"/>
      <c r="AV1595" s="61"/>
      <c r="AX1595" s="64"/>
      <c r="AY1595" s="61"/>
      <c r="AZ1595" s="72"/>
      <c r="BB1595" s="61"/>
      <c r="BC1595" s="61"/>
      <c r="BD1595" s="61"/>
      <c r="BE1595" s="61"/>
      <c r="BF1595" s="61"/>
      <c r="BG1595" s="61"/>
      <c r="BI1595" s="64"/>
      <c r="BJ1595" s="61"/>
      <c r="BK1595" s="72"/>
      <c r="BL1595" s="49"/>
      <c r="BS1595" s="9"/>
    </row>
    <row r="1596" spans="1:71">
      <c r="A1596" s="18"/>
      <c r="AM1596" s="64"/>
      <c r="AN1596" s="64"/>
      <c r="AO1596" s="61"/>
      <c r="AP1596" s="61"/>
      <c r="AQ1596" s="61"/>
      <c r="AR1596" s="61"/>
      <c r="AT1596" s="64"/>
      <c r="AU1596" s="61"/>
      <c r="AV1596" s="61"/>
      <c r="AX1596" s="64"/>
      <c r="AY1596" s="61"/>
      <c r="AZ1596" s="72"/>
      <c r="BB1596" s="61"/>
      <c r="BC1596" s="61"/>
      <c r="BD1596" s="61"/>
      <c r="BE1596" s="61"/>
      <c r="BF1596" s="61"/>
      <c r="BG1596" s="61"/>
      <c r="BI1596" s="64"/>
      <c r="BJ1596" s="61"/>
      <c r="BK1596" s="72"/>
      <c r="BL1596" s="49"/>
      <c r="BS1596" s="9"/>
    </row>
    <row r="1597" spans="1:71">
      <c r="A1597" s="18"/>
      <c r="AM1597" s="64"/>
      <c r="AN1597" s="64"/>
      <c r="AO1597" s="61"/>
      <c r="AP1597" s="61"/>
      <c r="AQ1597" s="61"/>
      <c r="AR1597" s="61"/>
      <c r="AT1597" s="64"/>
      <c r="AU1597" s="61"/>
      <c r="AV1597" s="61"/>
      <c r="AX1597" s="64"/>
      <c r="AY1597" s="61"/>
      <c r="AZ1597" s="72"/>
      <c r="BB1597" s="61"/>
      <c r="BC1597" s="61"/>
      <c r="BD1597" s="61"/>
      <c r="BE1597" s="61"/>
      <c r="BF1597" s="61"/>
      <c r="BG1597" s="61"/>
      <c r="BI1597" s="64"/>
      <c r="BJ1597" s="61"/>
      <c r="BK1597" s="72"/>
      <c r="BL1597" s="49"/>
      <c r="BS1597" s="9"/>
    </row>
    <row r="1598" spans="1:71">
      <c r="A1598" s="18"/>
      <c r="AM1598" s="64"/>
      <c r="AN1598" s="64"/>
      <c r="AO1598" s="61"/>
      <c r="AP1598" s="61"/>
      <c r="AQ1598" s="61"/>
      <c r="AR1598" s="61"/>
      <c r="AT1598" s="64"/>
      <c r="AU1598" s="61"/>
      <c r="AV1598" s="61"/>
      <c r="AX1598" s="64"/>
      <c r="AY1598" s="61"/>
      <c r="AZ1598" s="72"/>
      <c r="BB1598" s="61"/>
      <c r="BC1598" s="61"/>
      <c r="BD1598" s="61"/>
      <c r="BE1598" s="61"/>
      <c r="BF1598" s="61"/>
      <c r="BG1598" s="61"/>
      <c r="BI1598" s="64"/>
      <c r="BJ1598" s="61"/>
      <c r="BK1598" s="72"/>
      <c r="BL1598" s="49"/>
      <c r="BS1598" s="9"/>
    </row>
    <row r="1599" spans="1:71">
      <c r="A1599" s="18"/>
      <c r="AM1599" s="64"/>
      <c r="AN1599" s="64"/>
      <c r="AO1599" s="61"/>
      <c r="AP1599" s="61"/>
      <c r="AQ1599" s="61"/>
      <c r="AR1599" s="61"/>
      <c r="AT1599" s="64"/>
      <c r="AU1599" s="61"/>
      <c r="AV1599" s="61"/>
      <c r="AX1599" s="64"/>
      <c r="AY1599" s="61"/>
      <c r="AZ1599" s="72"/>
      <c r="BB1599" s="61"/>
      <c r="BC1599" s="61"/>
      <c r="BD1599" s="61"/>
      <c r="BE1599" s="61"/>
      <c r="BF1599" s="61"/>
      <c r="BG1599" s="61"/>
      <c r="BI1599" s="64"/>
      <c r="BJ1599" s="61"/>
      <c r="BK1599" s="72"/>
      <c r="BL1599" s="49"/>
      <c r="BS1599" s="9"/>
    </row>
    <row r="1600" spans="1:71">
      <c r="A1600" s="18"/>
      <c r="AM1600" s="64"/>
      <c r="AN1600" s="64"/>
      <c r="AO1600" s="61"/>
      <c r="AP1600" s="61"/>
      <c r="AQ1600" s="61"/>
      <c r="AR1600" s="61"/>
      <c r="AT1600" s="64"/>
      <c r="AU1600" s="61"/>
      <c r="AV1600" s="61"/>
      <c r="AX1600" s="64"/>
      <c r="AY1600" s="61"/>
      <c r="AZ1600" s="72"/>
      <c r="BB1600" s="61"/>
      <c r="BC1600" s="61"/>
      <c r="BD1600" s="61"/>
      <c r="BE1600" s="61"/>
      <c r="BF1600" s="61"/>
      <c r="BG1600" s="61"/>
      <c r="BI1600" s="64"/>
      <c r="BJ1600" s="61"/>
      <c r="BK1600" s="72"/>
      <c r="BL1600" s="49"/>
      <c r="BS1600" s="9"/>
    </row>
    <row r="1601" spans="1:71">
      <c r="A1601" s="18"/>
      <c r="AM1601" s="64"/>
      <c r="AN1601" s="64"/>
      <c r="AO1601" s="61"/>
      <c r="AP1601" s="61"/>
      <c r="AQ1601" s="61"/>
      <c r="AR1601" s="61"/>
      <c r="AT1601" s="64"/>
      <c r="AU1601" s="61"/>
      <c r="AV1601" s="61"/>
      <c r="AX1601" s="64"/>
      <c r="AY1601" s="61"/>
      <c r="AZ1601" s="72"/>
      <c r="BB1601" s="61"/>
      <c r="BC1601" s="61"/>
      <c r="BD1601" s="61"/>
      <c r="BE1601" s="61"/>
      <c r="BF1601" s="61"/>
      <c r="BG1601" s="61"/>
      <c r="BI1601" s="64"/>
      <c r="BJ1601" s="61"/>
      <c r="BK1601" s="72"/>
      <c r="BL1601" s="49"/>
      <c r="BS1601" s="9"/>
    </row>
    <row r="1602" spans="1:71">
      <c r="A1602" s="18"/>
      <c r="AM1602" s="64"/>
      <c r="AN1602" s="64"/>
      <c r="AO1602" s="61"/>
      <c r="AP1602" s="61"/>
      <c r="AQ1602" s="61"/>
      <c r="AR1602" s="61"/>
      <c r="AT1602" s="64"/>
      <c r="AU1602" s="61"/>
      <c r="AV1602" s="61"/>
      <c r="AX1602" s="64"/>
      <c r="AY1602" s="61"/>
      <c r="AZ1602" s="72"/>
      <c r="BB1602" s="61"/>
      <c r="BC1602" s="61"/>
      <c r="BD1602" s="61"/>
      <c r="BE1602" s="61"/>
      <c r="BF1602" s="61"/>
      <c r="BG1602" s="61"/>
      <c r="BI1602" s="64"/>
      <c r="BJ1602" s="61"/>
      <c r="BK1602" s="72"/>
      <c r="BL1602" s="49"/>
      <c r="BS1602" s="9"/>
    </row>
    <row r="1603" spans="1:71">
      <c r="A1603" s="18"/>
      <c r="AM1603" s="64"/>
      <c r="AN1603" s="64"/>
      <c r="AO1603" s="61"/>
      <c r="AP1603" s="61"/>
      <c r="AQ1603" s="61"/>
      <c r="AR1603" s="61"/>
      <c r="AT1603" s="64"/>
      <c r="AU1603" s="61"/>
      <c r="AV1603" s="61"/>
      <c r="AX1603" s="64"/>
      <c r="AY1603" s="61"/>
      <c r="AZ1603" s="72"/>
      <c r="BB1603" s="61"/>
      <c r="BC1603" s="61"/>
      <c r="BD1603" s="61"/>
      <c r="BE1603" s="61"/>
      <c r="BF1603" s="61"/>
      <c r="BG1603" s="61"/>
      <c r="BI1603" s="64"/>
      <c r="BJ1603" s="61"/>
      <c r="BK1603" s="72"/>
      <c r="BL1603" s="49"/>
      <c r="BS1603" s="9"/>
    </row>
    <row r="1604" spans="1:71">
      <c r="A1604" s="18"/>
      <c r="AM1604" s="64"/>
      <c r="AN1604" s="64"/>
      <c r="AO1604" s="61"/>
      <c r="AP1604" s="61"/>
      <c r="AQ1604" s="61"/>
      <c r="AR1604" s="61"/>
      <c r="AT1604" s="64"/>
      <c r="AU1604" s="61"/>
      <c r="AV1604" s="61"/>
      <c r="AX1604" s="64"/>
      <c r="AY1604" s="61"/>
      <c r="AZ1604" s="72"/>
      <c r="BB1604" s="61"/>
      <c r="BC1604" s="61"/>
      <c r="BD1604" s="61"/>
      <c r="BE1604" s="61"/>
      <c r="BF1604" s="61"/>
      <c r="BG1604" s="61"/>
      <c r="BI1604" s="64"/>
      <c r="BJ1604" s="61"/>
      <c r="BK1604" s="72"/>
      <c r="BL1604" s="49"/>
      <c r="BS1604" s="9"/>
    </row>
    <row r="1605" spans="1:71">
      <c r="A1605" s="18"/>
      <c r="AM1605" s="64"/>
      <c r="AN1605" s="64"/>
      <c r="AO1605" s="61"/>
      <c r="AP1605" s="61"/>
      <c r="AQ1605" s="61"/>
      <c r="AR1605" s="61"/>
      <c r="AT1605" s="64"/>
      <c r="AU1605" s="61"/>
      <c r="AV1605" s="61"/>
      <c r="AX1605" s="64"/>
      <c r="AY1605" s="61"/>
      <c r="AZ1605" s="72"/>
      <c r="BB1605" s="61"/>
      <c r="BC1605" s="61"/>
      <c r="BD1605" s="61"/>
      <c r="BE1605" s="61"/>
      <c r="BF1605" s="61"/>
      <c r="BG1605" s="61"/>
      <c r="BI1605" s="64"/>
      <c r="BJ1605" s="61"/>
      <c r="BK1605" s="72"/>
      <c r="BL1605" s="49"/>
      <c r="BS1605" s="9"/>
    </row>
    <row r="1606" spans="1:71">
      <c r="A1606" s="18"/>
      <c r="AM1606" s="64"/>
      <c r="AN1606" s="64"/>
      <c r="AO1606" s="61"/>
      <c r="AP1606" s="61"/>
      <c r="AQ1606" s="61"/>
      <c r="AR1606" s="61"/>
      <c r="AT1606" s="64"/>
      <c r="AU1606" s="61"/>
      <c r="AV1606" s="61"/>
      <c r="AX1606" s="64"/>
      <c r="AY1606" s="61"/>
      <c r="AZ1606" s="72"/>
      <c r="BB1606" s="61"/>
      <c r="BC1606" s="61"/>
      <c r="BD1606" s="61"/>
      <c r="BE1606" s="61"/>
      <c r="BF1606" s="61"/>
      <c r="BG1606" s="61"/>
      <c r="BI1606" s="64"/>
      <c r="BJ1606" s="61"/>
      <c r="BK1606" s="72"/>
      <c r="BL1606" s="49"/>
      <c r="BS1606" s="9"/>
    </row>
    <row r="1607" spans="1:71">
      <c r="A1607" s="18"/>
      <c r="AM1607" s="64"/>
      <c r="AN1607" s="64"/>
      <c r="AO1607" s="61"/>
      <c r="AP1607" s="61"/>
      <c r="AQ1607" s="61"/>
      <c r="AR1607" s="61"/>
      <c r="AT1607" s="64"/>
      <c r="AU1607" s="61"/>
      <c r="AV1607" s="61"/>
      <c r="AX1607" s="64"/>
      <c r="AY1607" s="61"/>
      <c r="AZ1607" s="72"/>
      <c r="BB1607" s="61"/>
      <c r="BC1607" s="61"/>
      <c r="BD1607" s="61"/>
      <c r="BE1607" s="61"/>
      <c r="BF1607" s="61"/>
      <c r="BG1607" s="61"/>
      <c r="BI1607" s="64"/>
      <c r="BJ1607" s="61"/>
      <c r="BK1607" s="72"/>
      <c r="BL1607" s="49"/>
      <c r="BS1607" s="9"/>
    </row>
    <row r="1608" spans="1:71">
      <c r="A1608" s="18"/>
      <c r="AM1608" s="64"/>
      <c r="AN1608" s="64"/>
      <c r="AO1608" s="61"/>
      <c r="AP1608" s="61"/>
      <c r="AQ1608" s="61"/>
      <c r="AR1608" s="61"/>
      <c r="AT1608" s="64"/>
      <c r="AU1608" s="61"/>
      <c r="AV1608" s="61"/>
      <c r="AX1608" s="64"/>
      <c r="AY1608" s="61"/>
      <c r="AZ1608" s="72"/>
      <c r="BB1608" s="61"/>
      <c r="BC1608" s="61"/>
      <c r="BD1608" s="61"/>
      <c r="BE1608" s="61"/>
      <c r="BF1608" s="61"/>
      <c r="BG1608" s="61"/>
      <c r="BI1608" s="64"/>
      <c r="BJ1608" s="61"/>
      <c r="BK1608" s="72"/>
      <c r="BL1608" s="49"/>
      <c r="BS1608" s="9"/>
    </row>
    <row r="1609" spans="1:71">
      <c r="A1609" s="18"/>
      <c r="AM1609" s="64"/>
      <c r="AN1609" s="64"/>
      <c r="AO1609" s="61"/>
      <c r="AP1609" s="61"/>
      <c r="AQ1609" s="61"/>
      <c r="AR1609" s="61"/>
      <c r="AT1609" s="64"/>
      <c r="AU1609" s="61"/>
      <c r="AV1609" s="61"/>
      <c r="AX1609" s="64"/>
      <c r="AY1609" s="61"/>
      <c r="AZ1609" s="72"/>
      <c r="BB1609" s="61"/>
      <c r="BC1609" s="61"/>
      <c r="BD1609" s="61"/>
      <c r="BE1609" s="61"/>
      <c r="BF1609" s="61"/>
      <c r="BG1609" s="61"/>
      <c r="BI1609" s="64"/>
      <c r="BJ1609" s="61"/>
      <c r="BK1609" s="72"/>
      <c r="BL1609" s="49"/>
      <c r="BS1609" s="9"/>
    </row>
    <row r="1610" spans="1:71">
      <c r="A1610" s="18"/>
      <c r="AM1610" s="64"/>
      <c r="AN1610" s="64"/>
      <c r="AO1610" s="61"/>
      <c r="AP1610" s="61"/>
      <c r="AQ1610" s="61"/>
      <c r="AR1610" s="61"/>
      <c r="AT1610" s="64"/>
      <c r="AU1610" s="61"/>
      <c r="AV1610" s="61"/>
      <c r="AX1610" s="64"/>
      <c r="AY1610" s="61"/>
      <c r="AZ1610" s="72"/>
      <c r="BB1610" s="61"/>
      <c r="BC1610" s="61"/>
      <c r="BD1610" s="61"/>
      <c r="BE1610" s="61"/>
      <c r="BF1610" s="61"/>
      <c r="BG1610" s="61"/>
      <c r="BI1610" s="64"/>
      <c r="BJ1610" s="61"/>
      <c r="BK1610" s="72"/>
      <c r="BL1610" s="49"/>
      <c r="BS1610" s="9"/>
    </row>
    <row r="1611" spans="1:71">
      <c r="A1611" s="18"/>
      <c r="AM1611" s="64"/>
      <c r="AN1611" s="64"/>
      <c r="AO1611" s="61"/>
      <c r="AP1611" s="61"/>
      <c r="AQ1611" s="61"/>
      <c r="AR1611" s="61"/>
      <c r="AT1611" s="64"/>
      <c r="AU1611" s="61"/>
      <c r="AV1611" s="61"/>
      <c r="AX1611" s="64"/>
      <c r="AY1611" s="61"/>
      <c r="AZ1611" s="72"/>
      <c r="BB1611" s="61"/>
      <c r="BC1611" s="61"/>
      <c r="BD1611" s="61"/>
      <c r="BE1611" s="61"/>
      <c r="BF1611" s="61"/>
      <c r="BG1611" s="61"/>
      <c r="BI1611" s="64"/>
      <c r="BJ1611" s="61"/>
      <c r="BK1611" s="72"/>
      <c r="BL1611" s="49"/>
      <c r="BS1611" s="9"/>
    </row>
    <row r="1612" spans="1:71">
      <c r="A1612" s="18"/>
      <c r="AM1612" s="64"/>
      <c r="AN1612" s="64"/>
      <c r="AO1612" s="61"/>
      <c r="AP1612" s="61"/>
      <c r="AQ1612" s="61"/>
      <c r="AR1612" s="61"/>
      <c r="AT1612" s="64"/>
      <c r="AU1612" s="61"/>
      <c r="AV1612" s="61"/>
      <c r="AX1612" s="64"/>
      <c r="AY1612" s="61"/>
      <c r="AZ1612" s="72"/>
      <c r="BB1612" s="61"/>
      <c r="BC1612" s="61"/>
      <c r="BD1612" s="61"/>
      <c r="BE1612" s="61"/>
      <c r="BF1612" s="61"/>
      <c r="BG1612" s="61"/>
      <c r="BI1612" s="64"/>
      <c r="BJ1612" s="61"/>
      <c r="BK1612" s="72"/>
      <c r="BL1612" s="49"/>
      <c r="BS1612" s="9"/>
    </row>
    <row r="1613" spans="1:71">
      <c r="A1613" s="18"/>
      <c r="AM1613" s="64"/>
      <c r="AN1613" s="64"/>
      <c r="AO1613" s="61"/>
      <c r="AP1613" s="61"/>
      <c r="AQ1613" s="61"/>
      <c r="AR1613" s="61"/>
      <c r="AT1613" s="64"/>
      <c r="AU1613" s="61"/>
      <c r="AV1613" s="61"/>
      <c r="AX1613" s="64"/>
      <c r="AY1613" s="61"/>
      <c r="AZ1613" s="72"/>
      <c r="BB1613" s="61"/>
      <c r="BC1613" s="61"/>
      <c r="BD1613" s="61"/>
      <c r="BE1613" s="61"/>
      <c r="BF1613" s="61"/>
      <c r="BG1613" s="61"/>
      <c r="BI1613" s="64"/>
      <c r="BJ1613" s="61"/>
      <c r="BK1613" s="72"/>
      <c r="BL1613" s="49"/>
      <c r="BS1613" s="9"/>
    </row>
    <row r="1614" spans="1:71">
      <c r="A1614" s="18"/>
      <c r="AM1614" s="64"/>
      <c r="AN1614" s="64"/>
      <c r="AO1614" s="61"/>
      <c r="AP1614" s="61"/>
      <c r="AQ1614" s="61"/>
      <c r="AR1614" s="61"/>
      <c r="AT1614" s="64"/>
      <c r="AU1614" s="61"/>
      <c r="AV1614" s="61"/>
      <c r="AX1614" s="64"/>
      <c r="AY1614" s="61"/>
      <c r="AZ1614" s="72"/>
      <c r="BB1614" s="61"/>
      <c r="BC1614" s="61"/>
      <c r="BD1614" s="61"/>
      <c r="BE1614" s="61"/>
      <c r="BF1614" s="61"/>
      <c r="BG1614" s="61"/>
      <c r="BI1614" s="64"/>
      <c r="BJ1614" s="61"/>
      <c r="BK1614" s="72"/>
      <c r="BL1614" s="49"/>
      <c r="BS1614" s="9"/>
    </row>
    <row r="1615" spans="1:71">
      <c r="A1615" s="18"/>
      <c r="AM1615" s="64"/>
      <c r="AN1615" s="64"/>
      <c r="AO1615" s="61"/>
      <c r="AP1615" s="61"/>
      <c r="AQ1615" s="61"/>
      <c r="AR1615" s="61"/>
      <c r="AT1615" s="64"/>
      <c r="AU1615" s="61"/>
      <c r="AV1615" s="61"/>
      <c r="AX1615" s="64"/>
      <c r="AY1615" s="61"/>
      <c r="AZ1615" s="72"/>
      <c r="BB1615" s="61"/>
      <c r="BC1615" s="61"/>
      <c r="BD1615" s="61"/>
      <c r="BE1615" s="61"/>
      <c r="BF1615" s="61"/>
      <c r="BG1615" s="61"/>
      <c r="BI1615" s="64"/>
      <c r="BJ1615" s="61"/>
      <c r="BK1615" s="72"/>
      <c r="BL1615" s="49"/>
      <c r="BS1615" s="9"/>
    </row>
    <row r="1616" spans="1:71">
      <c r="A1616" s="18"/>
      <c r="AM1616" s="64"/>
      <c r="AN1616" s="64"/>
      <c r="AO1616" s="61"/>
      <c r="AP1616" s="61"/>
      <c r="AQ1616" s="61"/>
      <c r="AR1616" s="61"/>
      <c r="AT1616" s="64"/>
      <c r="AU1616" s="61"/>
      <c r="AV1616" s="61"/>
      <c r="AX1616" s="64"/>
      <c r="AY1616" s="61"/>
      <c r="AZ1616" s="72"/>
      <c r="BB1616" s="61"/>
      <c r="BC1616" s="61"/>
      <c r="BD1616" s="61"/>
      <c r="BE1616" s="61"/>
      <c r="BF1616" s="61"/>
      <c r="BG1616" s="61"/>
      <c r="BI1616" s="64"/>
      <c r="BJ1616" s="61"/>
      <c r="BK1616" s="72"/>
      <c r="BL1616" s="49"/>
      <c r="BS1616" s="9"/>
    </row>
    <row r="1617" spans="1:71">
      <c r="A1617" s="18"/>
      <c r="AM1617" s="64"/>
      <c r="AN1617" s="64"/>
      <c r="AO1617" s="61"/>
      <c r="AP1617" s="61"/>
      <c r="AQ1617" s="61"/>
      <c r="AR1617" s="61"/>
      <c r="AT1617" s="64"/>
      <c r="AU1617" s="61"/>
      <c r="AV1617" s="61"/>
      <c r="AX1617" s="64"/>
      <c r="AY1617" s="61"/>
      <c r="AZ1617" s="72"/>
      <c r="BB1617" s="61"/>
      <c r="BC1617" s="61"/>
      <c r="BD1617" s="61"/>
      <c r="BE1617" s="61"/>
      <c r="BF1617" s="61"/>
      <c r="BG1617" s="61"/>
      <c r="BI1617" s="64"/>
      <c r="BJ1617" s="61"/>
      <c r="BK1617" s="72"/>
      <c r="BL1617" s="49"/>
      <c r="BS1617" s="9"/>
    </row>
    <row r="1618" spans="1:71">
      <c r="A1618" s="18"/>
      <c r="AM1618" s="64"/>
      <c r="AN1618" s="64"/>
      <c r="AO1618" s="61"/>
      <c r="AP1618" s="61"/>
      <c r="AQ1618" s="61"/>
      <c r="AR1618" s="61"/>
      <c r="AT1618" s="64"/>
      <c r="AU1618" s="61"/>
      <c r="AV1618" s="61"/>
      <c r="AX1618" s="64"/>
      <c r="AY1618" s="61"/>
      <c r="AZ1618" s="72"/>
      <c r="BB1618" s="61"/>
      <c r="BC1618" s="61"/>
      <c r="BD1618" s="61"/>
      <c r="BE1618" s="61"/>
      <c r="BF1618" s="61"/>
      <c r="BG1618" s="61"/>
      <c r="BI1618" s="64"/>
      <c r="BJ1618" s="61"/>
      <c r="BK1618" s="72"/>
      <c r="BL1618" s="49"/>
      <c r="BS1618" s="9"/>
    </row>
    <row r="1619" spans="1:71">
      <c r="A1619" s="18"/>
      <c r="AM1619" s="64"/>
      <c r="AN1619" s="64"/>
      <c r="AO1619" s="61"/>
      <c r="AP1619" s="61"/>
      <c r="AQ1619" s="61"/>
      <c r="AR1619" s="61"/>
      <c r="AT1619" s="64"/>
      <c r="AU1619" s="61"/>
      <c r="AV1619" s="61"/>
      <c r="AX1619" s="64"/>
      <c r="AY1619" s="61"/>
      <c r="AZ1619" s="72"/>
      <c r="BB1619" s="61"/>
      <c r="BC1619" s="61"/>
      <c r="BD1619" s="61"/>
      <c r="BE1619" s="61"/>
      <c r="BF1619" s="61"/>
      <c r="BG1619" s="61"/>
      <c r="BI1619" s="64"/>
      <c r="BJ1619" s="61"/>
      <c r="BK1619" s="72"/>
      <c r="BL1619" s="49"/>
      <c r="BS1619" s="9"/>
    </row>
    <row r="1620" spans="1:71">
      <c r="A1620" s="18"/>
      <c r="AM1620" s="64"/>
      <c r="AN1620" s="64"/>
      <c r="AO1620" s="61"/>
      <c r="AP1620" s="61"/>
      <c r="AQ1620" s="61"/>
      <c r="AR1620" s="61"/>
      <c r="AT1620" s="64"/>
      <c r="AU1620" s="61"/>
      <c r="AV1620" s="61"/>
      <c r="AX1620" s="64"/>
      <c r="AY1620" s="61"/>
      <c r="AZ1620" s="72"/>
      <c r="BB1620" s="61"/>
      <c r="BC1620" s="61"/>
      <c r="BD1620" s="61"/>
      <c r="BE1620" s="61"/>
      <c r="BF1620" s="61"/>
      <c r="BG1620" s="61"/>
      <c r="BI1620" s="64"/>
      <c r="BJ1620" s="61"/>
      <c r="BK1620" s="72"/>
      <c r="BL1620" s="49"/>
      <c r="BS1620" s="9"/>
    </row>
    <row r="1621" spans="1:71">
      <c r="A1621" s="18"/>
      <c r="AM1621" s="64"/>
      <c r="AN1621" s="64"/>
      <c r="AO1621" s="61"/>
      <c r="AP1621" s="61"/>
      <c r="AQ1621" s="61"/>
      <c r="AR1621" s="61"/>
      <c r="AT1621" s="64"/>
      <c r="AU1621" s="61"/>
      <c r="AV1621" s="61"/>
      <c r="AX1621" s="64"/>
      <c r="AY1621" s="61"/>
      <c r="AZ1621" s="72"/>
      <c r="BB1621" s="61"/>
      <c r="BC1621" s="61"/>
      <c r="BD1621" s="61"/>
      <c r="BE1621" s="61"/>
      <c r="BF1621" s="61"/>
      <c r="BG1621" s="61"/>
      <c r="BI1621" s="64"/>
      <c r="BJ1621" s="61"/>
      <c r="BK1621" s="72"/>
      <c r="BL1621" s="49"/>
      <c r="BS1621" s="9"/>
    </row>
    <row r="1622" spans="1:71">
      <c r="A1622" s="18"/>
      <c r="AM1622" s="64"/>
      <c r="AN1622" s="64"/>
      <c r="AO1622" s="61"/>
      <c r="AP1622" s="61"/>
      <c r="AQ1622" s="61"/>
      <c r="AR1622" s="61"/>
      <c r="AT1622" s="64"/>
      <c r="AU1622" s="61"/>
      <c r="AV1622" s="61"/>
      <c r="AX1622" s="64"/>
      <c r="AY1622" s="61"/>
      <c r="AZ1622" s="72"/>
      <c r="BB1622" s="61"/>
      <c r="BC1622" s="61"/>
      <c r="BD1622" s="61"/>
      <c r="BE1622" s="61"/>
      <c r="BF1622" s="61"/>
      <c r="BG1622" s="61"/>
      <c r="BI1622" s="64"/>
      <c r="BJ1622" s="61"/>
      <c r="BK1622" s="72"/>
      <c r="BL1622" s="49"/>
      <c r="BS1622" s="9"/>
    </row>
    <row r="1623" spans="1:71">
      <c r="A1623" s="18"/>
      <c r="AM1623" s="64"/>
      <c r="AN1623" s="64"/>
      <c r="AO1623" s="61"/>
      <c r="AP1623" s="61"/>
      <c r="AQ1623" s="61"/>
      <c r="AR1623" s="61"/>
      <c r="AT1623" s="64"/>
      <c r="AU1623" s="61"/>
      <c r="AV1623" s="61"/>
      <c r="AX1623" s="64"/>
      <c r="AY1623" s="61"/>
      <c r="AZ1623" s="72"/>
      <c r="BB1623" s="61"/>
      <c r="BC1623" s="61"/>
      <c r="BD1623" s="61"/>
      <c r="BE1623" s="61"/>
      <c r="BF1623" s="61"/>
      <c r="BG1623" s="61"/>
      <c r="BI1623" s="64"/>
      <c r="BJ1623" s="61"/>
      <c r="BK1623" s="72"/>
      <c r="BL1623" s="49"/>
      <c r="BS1623" s="9"/>
    </row>
    <row r="1624" spans="1:71">
      <c r="A1624" s="18"/>
      <c r="AM1624" s="64"/>
      <c r="AN1624" s="64"/>
      <c r="AO1624" s="61"/>
      <c r="AP1624" s="61"/>
      <c r="AQ1624" s="61"/>
      <c r="AR1624" s="61"/>
      <c r="AT1624" s="64"/>
      <c r="AU1624" s="61"/>
      <c r="AV1624" s="61"/>
      <c r="AX1624" s="64"/>
      <c r="AY1624" s="61"/>
      <c r="AZ1624" s="72"/>
      <c r="BB1624" s="61"/>
      <c r="BC1624" s="61"/>
      <c r="BD1624" s="61"/>
      <c r="BE1624" s="61"/>
      <c r="BF1624" s="61"/>
      <c r="BG1624" s="61"/>
      <c r="BI1624" s="64"/>
      <c r="BJ1624" s="61"/>
      <c r="BK1624" s="72"/>
      <c r="BL1624" s="49"/>
      <c r="BS1624" s="9"/>
    </row>
    <row r="1625" spans="1:71">
      <c r="A1625" s="18"/>
      <c r="AM1625" s="64"/>
      <c r="AN1625" s="64"/>
      <c r="AO1625" s="61"/>
      <c r="AP1625" s="61"/>
      <c r="AQ1625" s="61"/>
      <c r="AR1625" s="61"/>
      <c r="AT1625" s="64"/>
      <c r="AU1625" s="61"/>
      <c r="AV1625" s="61"/>
      <c r="AX1625" s="64"/>
      <c r="AY1625" s="61"/>
      <c r="AZ1625" s="72"/>
      <c r="BB1625" s="61"/>
      <c r="BC1625" s="61"/>
      <c r="BD1625" s="61"/>
      <c r="BE1625" s="61"/>
      <c r="BF1625" s="61"/>
      <c r="BG1625" s="61"/>
      <c r="BI1625" s="64"/>
      <c r="BJ1625" s="61"/>
      <c r="BK1625" s="72"/>
      <c r="BL1625" s="49"/>
      <c r="BS1625" s="9"/>
    </row>
    <row r="1626" spans="1:71">
      <c r="A1626" s="18"/>
      <c r="AM1626" s="64"/>
      <c r="AN1626" s="64"/>
      <c r="AO1626" s="61"/>
      <c r="AP1626" s="61"/>
      <c r="AQ1626" s="61"/>
      <c r="AR1626" s="61"/>
      <c r="AT1626" s="64"/>
      <c r="AU1626" s="61"/>
      <c r="AV1626" s="61"/>
      <c r="AX1626" s="64"/>
      <c r="AY1626" s="61"/>
      <c r="AZ1626" s="72"/>
      <c r="BB1626" s="61"/>
      <c r="BC1626" s="61"/>
      <c r="BD1626" s="61"/>
      <c r="BE1626" s="61"/>
      <c r="BF1626" s="61"/>
      <c r="BG1626" s="61"/>
      <c r="BI1626" s="64"/>
      <c r="BJ1626" s="61"/>
      <c r="BK1626" s="72"/>
      <c r="BL1626" s="49"/>
      <c r="BS1626" s="9"/>
    </row>
    <row r="1627" spans="1:71">
      <c r="A1627" s="18"/>
      <c r="AM1627" s="64"/>
      <c r="AN1627" s="64"/>
      <c r="AO1627" s="61"/>
      <c r="AP1627" s="61"/>
      <c r="AQ1627" s="61"/>
      <c r="AR1627" s="61"/>
      <c r="AT1627" s="64"/>
      <c r="AU1627" s="61"/>
      <c r="AV1627" s="61"/>
      <c r="AX1627" s="64"/>
      <c r="AY1627" s="61"/>
      <c r="AZ1627" s="72"/>
      <c r="BB1627" s="61"/>
      <c r="BC1627" s="61"/>
      <c r="BD1627" s="61"/>
      <c r="BE1627" s="61"/>
      <c r="BF1627" s="61"/>
      <c r="BG1627" s="61"/>
      <c r="BI1627" s="64"/>
      <c r="BJ1627" s="61"/>
      <c r="BK1627" s="72"/>
      <c r="BL1627" s="49"/>
      <c r="BS1627" s="9"/>
    </row>
    <row r="1628" spans="1:71">
      <c r="A1628" s="18"/>
      <c r="AM1628" s="64"/>
      <c r="AN1628" s="64"/>
      <c r="AO1628" s="61"/>
      <c r="AP1628" s="61"/>
      <c r="AQ1628" s="61"/>
      <c r="AR1628" s="61"/>
      <c r="AT1628" s="64"/>
      <c r="AU1628" s="61"/>
      <c r="AV1628" s="61"/>
      <c r="AX1628" s="64"/>
      <c r="AY1628" s="61"/>
      <c r="AZ1628" s="72"/>
      <c r="BB1628" s="61"/>
      <c r="BC1628" s="61"/>
      <c r="BD1628" s="61"/>
      <c r="BE1628" s="61"/>
      <c r="BF1628" s="61"/>
      <c r="BG1628" s="61"/>
      <c r="BI1628" s="64"/>
      <c r="BJ1628" s="61"/>
      <c r="BK1628" s="72"/>
      <c r="BL1628" s="49"/>
      <c r="BS1628" s="9"/>
    </row>
    <row r="1629" spans="1:71">
      <c r="A1629" s="18"/>
      <c r="AM1629" s="64"/>
      <c r="AN1629" s="64"/>
      <c r="AO1629" s="61"/>
      <c r="AP1629" s="61"/>
      <c r="AQ1629" s="61"/>
      <c r="AR1629" s="61"/>
      <c r="AT1629" s="64"/>
      <c r="AU1629" s="61"/>
      <c r="AV1629" s="61"/>
      <c r="AX1629" s="64"/>
      <c r="AY1629" s="61"/>
      <c r="AZ1629" s="72"/>
      <c r="BB1629" s="61"/>
      <c r="BC1629" s="61"/>
      <c r="BD1629" s="61"/>
      <c r="BE1629" s="61"/>
      <c r="BF1629" s="61"/>
      <c r="BG1629" s="61"/>
      <c r="BI1629" s="64"/>
      <c r="BJ1629" s="61"/>
      <c r="BK1629" s="72"/>
      <c r="BL1629" s="49"/>
      <c r="BS1629" s="9"/>
    </row>
    <row r="1630" spans="1:71">
      <c r="A1630" s="18"/>
      <c r="AM1630" s="64"/>
      <c r="AN1630" s="64"/>
      <c r="AO1630" s="61"/>
      <c r="AP1630" s="61"/>
      <c r="AQ1630" s="61"/>
      <c r="AR1630" s="61"/>
      <c r="AT1630" s="64"/>
      <c r="AU1630" s="61"/>
      <c r="AV1630" s="61"/>
      <c r="AX1630" s="64"/>
      <c r="AY1630" s="61"/>
      <c r="AZ1630" s="72"/>
      <c r="BB1630" s="61"/>
      <c r="BC1630" s="61"/>
      <c r="BD1630" s="61"/>
      <c r="BE1630" s="61"/>
      <c r="BF1630" s="61"/>
      <c r="BG1630" s="61"/>
      <c r="BI1630" s="64"/>
      <c r="BJ1630" s="61"/>
      <c r="BK1630" s="72"/>
      <c r="BL1630" s="49"/>
      <c r="BS1630" s="9"/>
    </row>
    <row r="1631" spans="1:71">
      <c r="A1631" s="18"/>
      <c r="AM1631" s="64"/>
      <c r="AN1631" s="64"/>
      <c r="AO1631" s="61"/>
      <c r="AP1631" s="61"/>
      <c r="AQ1631" s="61"/>
      <c r="AR1631" s="61"/>
      <c r="AT1631" s="64"/>
      <c r="AU1631" s="61"/>
      <c r="AV1631" s="61"/>
      <c r="AX1631" s="64"/>
      <c r="AY1631" s="61"/>
      <c r="AZ1631" s="72"/>
      <c r="BB1631" s="61"/>
      <c r="BC1631" s="61"/>
      <c r="BD1631" s="61"/>
      <c r="BE1631" s="61"/>
      <c r="BF1631" s="61"/>
      <c r="BG1631" s="61"/>
      <c r="BI1631" s="64"/>
      <c r="BJ1631" s="61"/>
      <c r="BK1631" s="72"/>
      <c r="BL1631" s="49"/>
      <c r="BS1631" s="9"/>
    </row>
    <row r="1632" spans="1:71">
      <c r="A1632" s="18"/>
      <c r="AM1632" s="64"/>
      <c r="AN1632" s="64"/>
      <c r="AO1632" s="61"/>
      <c r="AP1632" s="61"/>
      <c r="AQ1632" s="61"/>
      <c r="AR1632" s="61"/>
      <c r="AT1632" s="64"/>
      <c r="AU1632" s="61"/>
      <c r="AV1632" s="61"/>
      <c r="AX1632" s="64"/>
      <c r="AY1632" s="61"/>
      <c r="AZ1632" s="72"/>
      <c r="BB1632" s="61"/>
      <c r="BC1632" s="61"/>
      <c r="BD1632" s="61"/>
      <c r="BE1632" s="61"/>
      <c r="BF1632" s="61"/>
      <c r="BG1632" s="61"/>
      <c r="BI1632" s="64"/>
      <c r="BJ1632" s="61"/>
      <c r="BK1632" s="72"/>
      <c r="BL1632" s="49"/>
      <c r="BS1632" s="9"/>
    </row>
    <row r="1633" spans="1:71">
      <c r="A1633" s="18"/>
      <c r="AM1633" s="64"/>
      <c r="AN1633" s="64"/>
      <c r="AO1633" s="61"/>
      <c r="AP1633" s="61"/>
      <c r="AQ1633" s="61"/>
      <c r="AR1633" s="61"/>
      <c r="AT1633" s="64"/>
      <c r="AU1633" s="61"/>
      <c r="AV1633" s="61"/>
      <c r="AX1633" s="64"/>
      <c r="AY1633" s="61"/>
      <c r="AZ1633" s="72"/>
      <c r="BB1633" s="61"/>
      <c r="BC1633" s="61"/>
      <c r="BD1633" s="61"/>
      <c r="BE1633" s="61"/>
      <c r="BF1633" s="61"/>
      <c r="BG1633" s="61"/>
      <c r="BI1633" s="64"/>
      <c r="BJ1633" s="61"/>
      <c r="BK1633" s="72"/>
      <c r="BL1633" s="49"/>
      <c r="BS1633" s="9"/>
    </row>
    <row r="1634" spans="1:71">
      <c r="A1634" s="18"/>
      <c r="AM1634" s="64"/>
      <c r="AN1634" s="64"/>
      <c r="AO1634" s="61"/>
      <c r="AP1634" s="61"/>
      <c r="AQ1634" s="61"/>
      <c r="AR1634" s="61"/>
      <c r="AT1634" s="64"/>
      <c r="AU1634" s="61"/>
      <c r="AV1634" s="61"/>
      <c r="AX1634" s="64"/>
      <c r="AY1634" s="61"/>
      <c r="AZ1634" s="72"/>
      <c r="BB1634" s="61"/>
      <c r="BC1634" s="61"/>
      <c r="BD1634" s="61"/>
      <c r="BE1634" s="61"/>
      <c r="BF1634" s="61"/>
      <c r="BG1634" s="61"/>
      <c r="BI1634" s="64"/>
      <c r="BJ1634" s="61"/>
      <c r="BK1634" s="72"/>
      <c r="BL1634" s="49"/>
      <c r="BS1634" s="9"/>
    </row>
    <row r="1635" spans="1:71">
      <c r="A1635" s="18"/>
      <c r="AM1635" s="64"/>
      <c r="AN1635" s="64"/>
      <c r="AO1635" s="61"/>
      <c r="AP1635" s="61"/>
      <c r="AQ1635" s="61"/>
      <c r="AR1635" s="61"/>
      <c r="AT1635" s="64"/>
      <c r="AU1635" s="61"/>
      <c r="AV1635" s="61"/>
      <c r="AX1635" s="64"/>
      <c r="AY1635" s="61"/>
      <c r="AZ1635" s="72"/>
      <c r="BB1635" s="61"/>
      <c r="BC1635" s="61"/>
      <c r="BD1635" s="61"/>
      <c r="BE1635" s="61"/>
      <c r="BF1635" s="61"/>
      <c r="BG1635" s="61"/>
      <c r="BI1635" s="64"/>
      <c r="BJ1635" s="61"/>
      <c r="BK1635" s="72"/>
      <c r="BL1635" s="49"/>
      <c r="BS1635" s="9"/>
    </row>
    <row r="1636" spans="1:71">
      <c r="A1636" s="18"/>
      <c r="AM1636" s="64"/>
      <c r="AN1636" s="64"/>
      <c r="AO1636" s="61"/>
      <c r="AP1636" s="61"/>
      <c r="AQ1636" s="61"/>
      <c r="AR1636" s="61"/>
      <c r="AT1636" s="64"/>
      <c r="AU1636" s="61"/>
      <c r="AV1636" s="61"/>
      <c r="AX1636" s="64"/>
      <c r="AY1636" s="61"/>
      <c r="AZ1636" s="72"/>
      <c r="BB1636" s="61"/>
      <c r="BC1636" s="61"/>
      <c r="BD1636" s="61"/>
      <c r="BE1636" s="61"/>
      <c r="BF1636" s="61"/>
      <c r="BG1636" s="61"/>
      <c r="BI1636" s="64"/>
      <c r="BJ1636" s="61"/>
      <c r="BK1636" s="72"/>
      <c r="BL1636" s="49"/>
      <c r="BS1636" s="9"/>
    </row>
    <row r="1637" spans="1:71">
      <c r="A1637" s="18"/>
      <c r="AM1637" s="64"/>
      <c r="AN1637" s="64"/>
      <c r="AO1637" s="61"/>
      <c r="AP1637" s="61"/>
      <c r="AQ1637" s="61"/>
      <c r="AR1637" s="61"/>
      <c r="AT1637" s="64"/>
      <c r="AU1637" s="61"/>
      <c r="AV1637" s="61"/>
      <c r="AX1637" s="64"/>
      <c r="AY1637" s="61"/>
      <c r="AZ1637" s="72"/>
      <c r="BB1637" s="61"/>
      <c r="BC1637" s="61"/>
      <c r="BD1637" s="61"/>
      <c r="BE1637" s="61"/>
      <c r="BF1637" s="61"/>
      <c r="BG1637" s="61"/>
      <c r="BI1637" s="64"/>
      <c r="BJ1637" s="61"/>
      <c r="BK1637" s="72"/>
      <c r="BL1637" s="49"/>
      <c r="BS1637" s="9"/>
    </row>
    <row r="1638" spans="1:71">
      <c r="A1638" s="18"/>
      <c r="AM1638" s="64"/>
      <c r="AN1638" s="64"/>
      <c r="AO1638" s="61"/>
      <c r="AP1638" s="61"/>
      <c r="AQ1638" s="61"/>
      <c r="AR1638" s="61"/>
      <c r="AT1638" s="64"/>
      <c r="AU1638" s="61"/>
      <c r="AV1638" s="61"/>
      <c r="AX1638" s="64"/>
      <c r="AY1638" s="61"/>
      <c r="AZ1638" s="72"/>
      <c r="BB1638" s="61"/>
      <c r="BC1638" s="61"/>
      <c r="BD1638" s="61"/>
      <c r="BE1638" s="61"/>
      <c r="BF1638" s="61"/>
      <c r="BG1638" s="61"/>
      <c r="BI1638" s="64"/>
      <c r="BJ1638" s="61"/>
      <c r="BK1638" s="72"/>
      <c r="BL1638" s="49"/>
      <c r="BS1638" s="9"/>
    </row>
    <row r="1639" spans="1:71">
      <c r="A1639" s="18"/>
      <c r="AM1639" s="64"/>
      <c r="AN1639" s="64"/>
      <c r="AO1639" s="61"/>
      <c r="AP1639" s="61"/>
      <c r="AQ1639" s="61"/>
      <c r="AR1639" s="61"/>
      <c r="AT1639" s="64"/>
      <c r="AU1639" s="61"/>
      <c r="AV1639" s="61"/>
      <c r="AX1639" s="64"/>
      <c r="AY1639" s="61"/>
      <c r="AZ1639" s="72"/>
      <c r="BB1639" s="61"/>
      <c r="BC1639" s="61"/>
      <c r="BD1639" s="61"/>
      <c r="BE1639" s="61"/>
      <c r="BF1639" s="61"/>
      <c r="BG1639" s="61"/>
      <c r="BI1639" s="64"/>
      <c r="BJ1639" s="61"/>
      <c r="BK1639" s="72"/>
      <c r="BL1639" s="49"/>
      <c r="BS1639" s="9"/>
    </row>
    <row r="1640" spans="1:71">
      <c r="A1640" s="18"/>
      <c r="AM1640" s="64"/>
      <c r="AN1640" s="64"/>
      <c r="AO1640" s="61"/>
      <c r="AP1640" s="61"/>
      <c r="AQ1640" s="61"/>
      <c r="AR1640" s="61"/>
      <c r="AT1640" s="64"/>
      <c r="AU1640" s="61"/>
      <c r="AV1640" s="61"/>
      <c r="AX1640" s="64"/>
      <c r="AY1640" s="61"/>
      <c r="AZ1640" s="72"/>
      <c r="BB1640" s="61"/>
      <c r="BC1640" s="61"/>
      <c r="BD1640" s="61"/>
      <c r="BE1640" s="61"/>
      <c r="BF1640" s="61"/>
      <c r="BG1640" s="61"/>
      <c r="BI1640" s="64"/>
      <c r="BJ1640" s="61"/>
      <c r="BK1640" s="72"/>
      <c r="BL1640" s="49"/>
      <c r="BS1640" s="9"/>
    </row>
    <row r="1641" spans="1:71">
      <c r="A1641" s="18"/>
      <c r="AM1641" s="64"/>
      <c r="AN1641" s="64"/>
      <c r="AO1641" s="61"/>
      <c r="AP1641" s="61"/>
      <c r="AQ1641" s="61"/>
      <c r="AR1641" s="61"/>
      <c r="AT1641" s="64"/>
      <c r="AU1641" s="61"/>
      <c r="AV1641" s="61"/>
      <c r="AX1641" s="64"/>
      <c r="AY1641" s="61"/>
      <c r="AZ1641" s="72"/>
      <c r="BB1641" s="61"/>
      <c r="BC1641" s="61"/>
      <c r="BD1641" s="61"/>
      <c r="BE1641" s="61"/>
      <c r="BF1641" s="61"/>
      <c r="BG1641" s="61"/>
      <c r="BI1641" s="64"/>
      <c r="BJ1641" s="61"/>
      <c r="BK1641" s="72"/>
      <c r="BL1641" s="49"/>
      <c r="BS1641" s="9"/>
    </row>
    <row r="1642" spans="1:71">
      <c r="A1642" s="18"/>
      <c r="AM1642" s="64"/>
      <c r="AN1642" s="64"/>
      <c r="AO1642" s="61"/>
      <c r="AP1642" s="61"/>
      <c r="AQ1642" s="61"/>
      <c r="AR1642" s="61"/>
      <c r="AT1642" s="64"/>
      <c r="AU1642" s="61"/>
      <c r="AV1642" s="61"/>
      <c r="AX1642" s="64"/>
      <c r="AY1642" s="61"/>
      <c r="AZ1642" s="72"/>
      <c r="BB1642" s="61"/>
      <c r="BC1642" s="61"/>
      <c r="BD1642" s="61"/>
      <c r="BE1642" s="61"/>
      <c r="BF1642" s="61"/>
      <c r="BG1642" s="61"/>
      <c r="BI1642" s="64"/>
      <c r="BJ1642" s="61"/>
      <c r="BK1642" s="72"/>
      <c r="BL1642" s="49"/>
      <c r="BS1642" s="9"/>
    </row>
    <row r="1643" spans="1:71">
      <c r="A1643" s="18"/>
      <c r="AM1643" s="64"/>
      <c r="AN1643" s="64"/>
      <c r="AO1643" s="61"/>
      <c r="AP1643" s="61"/>
      <c r="AQ1643" s="61"/>
      <c r="AR1643" s="61"/>
      <c r="AT1643" s="64"/>
      <c r="AU1643" s="61"/>
      <c r="AV1643" s="61"/>
      <c r="AX1643" s="64"/>
      <c r="AY1643" s="61"/>
      <c r="AZ1643" s="72"/>
      <c r="BB1643" s="61"/>
      <c r="BC1643" s="61"/>
      <c r="BD1643" s="61"/>
      <c r="BE1643" s="61"/>
      <c r="BF1643" s="61"/>
      <c r="BG1643" s="61"/>
      <c r="BI1643" s="64"/>
      <c r="BJ1643" s="61"/>
      <c r="BK1643" s="72"/>
      <c r="BL1643" s="49"/>
      <c r="BS1643" s="9"/>
    </row>
    <row r="1644" spans="1:71">
      <c r="A1644" s="18"/>
      <c r="AM1644" s="64"/>
      <c r="AN1644" s="64"/>
      <c r="AO1644" s="61"/>
      <c r="AP1644" s="61"/>
      <c r="AQ1644" s="61"/>
      <c r="AR1644" s="61"/>
      <c r="AT1644" s="64"/>
      <c r="AU1644" s="61"/>
      <c r="AV1644" s="61"/>
      <c r="AX1644" s="64"/>
      <c r="AY1644" s="61"/>
      <c r="AZ1644" s="72"/>
      <c r="BB1644" s="61"/>
      <c r="BC1644" s="61"/>
      <c r="BD1644" s="61"/>
      <c r="BE1644" s="61"/>
      <c r="BF1644" s="61"/>
      <c r="BG1644" s="61"/>
      <c r="BI1644" s="64"/>
      <c r="BJ1644" s="61"/>
      <c r="BK1644" s="72"/>
      <c r="BL1644" s="49"/>
      <c r="BS1644" s="9"/>
    </row>
    <row r="1645" spans="1:71">
      <c r="A1645" s="18"/>
      <c r="AM1645" s="64"/>
      <c r="AN1645" s="64"/>
      <c r="AO1645" s="61"/>
      <c r="AP1645" s="61"/>
      <c r="AQ1645" s="61"/>
      <c r="AR1645" s="61"/>
      <c r="AT1645" s="64"/>
      <c r="AU1645" s="61"/>
      <c r="AV1645" s="61"/>
      <c r="AX1645" s="64"/>
      <c r="AY1645" s="61"/>
      <c r="AZ1645" s="72"/>
      <c r="BB1645" s="61"/>
      <c r="BC1645" s="61"/>
      <c r="BD1645" s="61"/>
      <c r="BE1645" s="61"/>
      <c r="BF1645" s="61"/>
      <c r="BG1645" s="61"/>
      <c r="BI1645" s="64"/>
      <c r="BJ1645" s="61"/>
      <c r="BK1645" s="72"/>
      <c r="BL1645" s="49"/>
      <c r="BS1645" s="9"/>
    </row>
    <row r="1646" spans="1:71">
      <c r="A1646" s="18"/>
      <c r="AM1646" s="64"/>
      <c r="AN1646" s="64"/>
      <c r="AO1646" s="61"/>
      <c r="AP1646" s="61"/>
      <c r="AQ1646" s="61"/>
      <c r="AR1646" s="61"/>
      <c r="AT1646" s="64"/>
      <c r="AU1646" s="61"/>
      <c r="AV1646" s="61"/>
      <c r="AX1646" s="64"/>
      <c r="AY1646" s="61"/>
      <c r="AZ1646" s="72"/>
      <c r="BB1646" s="61"/>
      <c r="BC1646" s="61"/>
      <c r="BD1646" s="61"/>
      <c r="BE1646" s="61"/>
      <c r="BF1646" s="61"/>
      <c r="BG1646" s="61"/>
      <c r="BI1646" s="64"/>
      <c r="BJ1646" s="61"/>
      <c r="BK1646" s="72"/>
      <c r="BL1646" s="49"/>
      <c r="BS1646" s="9"/>
    </row>
    <row r="1647" spans="1:71">
      <c r="A1647" s="18"/>
      <c r="AM1647" s="64"/>
      <c r="AN1647" s="64"/>
      <c r="AO1647" s="61"/>
      <c r="AP1647" s="61"/>
      <c r="AQ1647" s="61"/>
      <c r="AR1647" s="61"/>
      <c r="AT1647" s="64"/>
      <c r="AU1647" s="61"/>
      <c r="AV1647" s="61"/>
      <c r="AX1647" s="64"/>
      <c r="AY1647" s="61"/>
      <c r="AZ1647" s="72"/>
      <c r="BB1647" s="61"/>
      <c r="BC1647" s="61"/>
      <c r="BD1647" s="61"/>
      <c r="BE1647" s="61"/>
      <c r="BF1647" s="61"/>
      <c r="BG1647" s="61"/>
      <c r="BI1647" s="64"/>
      <c r="BJ1647" s="61"/>
      <c r="BK1647" s="72"/>
      <c r="BL1647" s="49"/>
      <c r="BS1647" s="9"/>
    </row>
    <row r="1648" spans="1:71">
      <c r="A1648" s="18"/>
      <c r="AM1648" s="64"/>
      <c r="AN1648" s="64"/>
      <c r="AO1648" s="61"/>
      <c r="AP1648" s="61"/>
      <c r="AQ1648" s="61"/>
      <c r="AR1648" s="61"/>
      <c r="AT1648" s="64"/>
      <c r="AU1648" s="61"/>
      <c r="AV1648" s="61"/>
      <c r="AX1648" s="64"/>
      <c r="AY1648" s="61"/>
      <c r="AZ1648" s="72"/>
      <c r="BB1648" s="61"/>
      <c r="BC1648" s="61"/>
      <c r="BD1648" s="61"/>
      <c r="BE1648" s="61"/>
      <c r="BF1648" s="61"/>
      <c r="BG1648" s="61"/>
      <c r="BI1648" s="64"/>
      <c r="BJ1648" s="61"/>
      <c r="BK1648" s="72"/>
      <c r="BL1648" s="49"/>
      <c r="BS1648" s="9"/>
    </row>
    <row r="1649" spans="1:71">
      <c r="A1649" s="18"/>
      <c r="AM1649" s="64"/>
      <c r="AN1649" s="64"/>
      <c r="AO1649" s="61"/>
      <c r="AP1649" s="61"/>
      <c r="AQ1649" s="61"/>
      <c r="AR1649" s="61"/>
      <c r="AT1649" s="64"/>
      <c r="AU1649" s="61"/>
      <c r="AV1649" s="61"/>
      <c r="AX1649" s="64"/>
      <c r="AY1649" s="61"/>
      <c r="AZ1649" s="72"/>
      <c r="BB1649" s="61"/>
      <c r="BC1649" s="61"/>
      <c r="BD1649" s="61"/>
      <c r="BE1649" s="61"/>
      <c r="BF1649" s="61"/>
      <c r="BG1649" s="61"/>
      <c r="BI1649" s="64"/>
      <c r="BJ1649" s="61"/>
      <c r="BK1649" s="72"/>
      <c r="BL1649" s="49"/>
      <c r="BS1649" s="9"/>
    </row>
    <row r="1650" spans="1:71">
      <c r="A1650" s="18"/>
      <c r="AM1650" s="64"/>
      <c r="AN1650" s="64"/>
      <c r="AO1650" s="61"/>
      <c r="AP1650" s="61"/>
      <c r="AQ1650" s="61"/>
      <c r="AR1650" s="61"/>
      <c r="AT1650" s="64"/>
      <c r="AU1650" s="61"/>
      <c r="AV1650" s="61"/>
      <c r="AX1650" s="64"/>
      <c r="AY1650" s="61"/>
      <c r="AZ1650" s="72"/>
      <c r="BB1650" s="61"/>
      <c r="BC1650" s="61"/>
      <c r="BD1650" s="61"/>
      <c r="BE1650" s="61"/>
      <c r="BF1650" s="61"/>
      <c r="BG1650" s="61"/>
      <c r="BI1650" s="64"/>
      <c r="BJ1650" s="61"/>
      <c r="BK1650" s="72"/>
      <c r="BL1650" s="49"/>
      <c r="BS1650" s="9"/>
    </row>
    <row r="1651" spans="1:71">
      <c r="A1651" s="18"/>
      <c r="AM1651" s="64"/>
      <c r="AN1651" s="64"/>
      <c r="AO1651" s="61"/>
      <c r="AP1651" s="61"/>
      <c r="AQ1651" s="61"/>
      <c r="AR1651" s="61"/>
      <c r="AT1651" s="64"/>
      <c r="AU1651" s="61"/>
      <c r="AV1651" s="61"/>
      <c r="AX1651" s="64"/>
      <c r="AY1651" s="61"/>
      <c r="AZ1651" s="72"/>
      <c r="BB1651" s="61"/>
      <c r="BC1651" s="61"/>
      <c r="BD1651" s="61"/>
      <c r="BE1651" s="61"/>
      <c r="BF1651" s="61"/>
      <c r="BG1651" s="61"/>
      <c r="BI1651" s="64"/>
      <c r="BJ1651" s="61"/>
      <c r="BK1651" s="72"/>
      <c r="BL1651" s="49"/>
      <c r="BS1651" s="9"/>
    </row>
    <row r="1652" spans="1:71">
      <c r="A1652" s="18"/>
      <c r="AM1652" s="64"/>
      <c r="AN1652" s="64"/>
      <c r="AO1652" s="61"/>
      <c r="AP1652" s="61"/>
      <c r="AQ1652" s="61"/>
      <c r="AR1652" s="61"/>
      <c r="AT1652" s="64"/>
      <c r="AU1652" s="61"/>
      <c r="AV1652" s="61"/>
      <c r="AX1652" s="64"/>
      <c r="AY1652" s="61"/>
      <c r="AZ1652" s="72"/>
      <c r="BB1652" s="61"/>
      <c r="BC1652" s="61"/>
      <c r="BD1652" s="61"/>
      <c r="BE1652" s="61"/>
      <c r="BF1652" s="61"/>
      <c r="BG1652" s="61"/>
      <c r="BI1652" s="64"/>
      <c r="BJ1652" s="61"/>
      <c r="BK1652" s="72"/>
      <c r="BL1652" s="49"/>
      <c r="BS1652" s="9"/>
    </row>
    <row r="1653" spans="1:71">
      <c r="A1653" s="18"/>
      <c r="AM1653" s="64"/>
      <c r="AN1653" s="64"/>
      <c r="AO1653" s="61"/>
      <c r="AP1653" s="61"/>
      <c r="AQ1653" s="61"/>
      <c r="AR1653" s="61"/>
      <c r="AT1653" s="64"/>
      <c r="AU1653" s="61"/>
      <c r="AV1653" s="61"/>
      <c r="AX1653" s="64"/>
      <c r="AY1653" s="61"/>
      <c r="AZ1653" s="72"/>
      <c r="BB1653" s="61"/>
      <c r="BC1653" s="61"/>
      <c r="BD1653" s="61"/>
      <c r="BE1653" s="61"/>
      <c r="BF1653" s="61"/>
      <c r="BG1653" s="61"/>
      <c r="BI1653" s="64"/>
      <c r="BJ1653" s="61"/>
      <c r="BK1653" s="72"/>
      <c r="BL1653" s="49"/>
      <c r="BS1653" s="9"/>
    </row>
    <row r="1654" spans="1:71">
      <c r="A1654" s="18"/>
      <c r="AM1654" s="64"/>
      <c r="AN1654" s="64"/>
      <c r="AO1654" s="61"/>
      <c r="AP1654" s="61"/>
      <c r="AQ1654" s="61"/>
      <c r="AR1654" s="61"/>
      <c r="AT1654" s="64"/>
      <c r="AU1654" s="61"/>
      <c r="AV1654" s="61"/>
      <c r="AX1654" s="64"/>
      <c r="AY1654" s="61"/>
      <c r="AZ1654" s="72"/>
      <c r="BB1654" s="61"/>
      <c r="BC1654" s="61"/>
      <c r="BD1654" s="61"/>
      <c r="BE1654" s="61"/>
      <c r="BF1654" s="61"/>
      <c r="BG1654" s="61"/>
      <c r="BI1654" s="64"/>
      <c r="BJ1654" s="61"/>
      <c r="BK1654" s="72"/>
      <c r="BL1654" s="49"/>
      <c r="BS1654" s="9"/>
    </row>
    <row r="1655" spans="1:71">
      <c r="A1655" s="18"/>
      <c r="AM1655" s="64"/>
      <c r="AN1655" s="64"/>
      <c r="AO1655" s="61"/>
      <c r="AP1655" s="61"/>
      <c r="AQ1655" s="61"/>
      <c r="AR1655" s="61"/>
      <c r="AT1655" s="64"/>
      <c r="AU1655" s="61"/>
      <c r="AV1655" s="61"/>
      <c r="AX1655" s="64"/>
      <c r="AY1655" s="61"/>
      <c r="AZ1655" s="72"/>
      <c r="BB1655" s="61"/>
      <c r="BC1655" s="61"/>
      <c r="BD1655" s="61"/>
      <c r="BE1655" s="61"/>
      <c r="BF1655" s="61"/>
      <c r="BG1655" s="61"/>
      <c r="BI1655" s="64"/>
      <c r="BJ1655" s="61"/>
      <c r="BK1655" s="72"/>
      <c r="BL1655" s="49"/>
      <c r="BS1655" s="9"/>
    </row>
    <row r="1656" spans="1:71">
      <c r="A1656" s="18"/>
      <c r="AM1656" s="64"/>
      <c r="AN1656" s="64"/>
      <c r="AO1656" s="61"/>
      <c r="AP1656" s="61"/>
      <c r="AQ1656" s="61"/>
      <c r="AR1656" s="61"/>
      <c r="AT1656" s="64"/>
      <c r="AU1656" s="61"/>
      <c r="AV1656" s="61"/>
      <c r="AX1656" s="64"/>
      <c r="AY1656" s="61"/>
      <c r="AZ1656" s="72"/>
      <c r="BB1656" s="61"/>
      <c r="BC1656" s="61"/>
      <c r="BD1656" s="61"/>
      <c r="BE1656" s="61"/>
      <c r="BF1656" s="61"/>
      <c r="BG1656" s="61"/>
      <c r="BI1656" s="64"/>
      <c r="BJ1656" s="61"/>
      <c r="BK1656" s="72"/>
      <c r="BL1656" s="49"/>
      <c r="BS1656" s="9"/>
    </row>
    <row r="1657" spans="1:71">
      <c r="A1657" s="18"/>
      <c r="AM1657" s="64"/>
      <c r="AN1657" s="64"/>
      <c r="AO1657" s="61"/>
      <c r="AP1657" s="61"/>
      <c r="AQ1657" s="61"/>
      <c r="AR1657" s="61"/>
      <c r="AT1657" s="64"/>
      <c r="AU1657" s="61"/>
      <c r="AV1657" s="61"/>
      <c r="AX1657" s="64"/>
      <c r="AY1657" s="61"/>
      <c r="AZ1657" s="72"/>
      <c r="BB1657" s="61"/>
      <c r="BC1657" s="61"/>
      <c r="BD1657" s="61"/>
      <c r="BE1657" s="61"/>
      <c r="BF1657" s="61"/>
      <c r="BG1657" s="61"/>
      <c r="BI1657" s="64"/>
      <c r="BJ1657" s="61"/>
      <c r="BK1657" s="72"/>
      <c r="BL1657" s="49"/>
      <c r="BS1657" s="9"/>
    </row>
    <row r="1658" spans="1:71">
      <c r="A1658" s="18"/>
      <c r="AM1658" s="64"/>
      <c r="AN1658" s="64"/>
      <c r="AO1658" s="61"/>
      <c r="AP1658" s="61"/>
      <c r="AQ1658" s="61"/>
      <c r="AR1658" s="61"/>
      <c r="AT1658" s="64"/>
      <c r="AU1658" s="61"/>
      <c r="AV1658" s="61"/>
      <c r="AX1658" s="64"/>
      <c r="AY1658" s="61"/>
      <c r="AZ1658" s="72"/>
      <c r="BB1658" s="61"/>
      <c r="BC1658" s="61"/>
      <c r="BD1658" s="61"/>
      <c r="BE1658" s="61"/>
      <c r="BF1658" s="61"/>
      <c r="BG1658" s="61"/>
      <c r="BI1658" s="64"/>
      <c r="BJ1658" s="61"/>
      <c r="BK1658" s="72"/>
      <c r="BL1658" s="49"/>
      <c r="BS1658" s="9"/>
    </row>
    <row r="1659" spans="1:71">
      <c r="A1659" s="18"/>
      <c r="AM1659" s="64"/>
      <c r="AN1659" s="64"/>
      <c r="AO1659" s="61"/>
      <c r="AP1659" s="61"/>
      <c r="AQ1659" s="61"/>
      <c r="AR1659" s="61"/>
      <c r="AT1659" s="64"/>
      <c r="AU1659" s="61"/>
      <c r="AV1659" s="61"/>
      <c r="AX1659" s="64"/>
      <c r="AY1659" s="61"/>
      <c r="AZ1659" s="72"/>
      <c r="BB1659" s="61"/>
      <c r="BC1659" s="61"/>
      <c r="BD1659" s="61"/>
      <c r="BE1659" s="61"/>
      <c r="BF1659" s="61"/>
      <c r="BG1659" s="61"/>
      <c r="BI1659" s="64"/>
      <c r="BJ1659" s="61"/>
      <c r="BK1659" s="72"/>
      <c r="BL1659" s="49"/>
      <c r="BS1659" s="9"/>
    </row>
    <row r="1660" spans="1:71">
      <c r="A1660" s="18"/>
      <c r="AM1660" s="64"/>
      <c r="AN1660" s="64"/>
      <c r="AO1660" s="61"/>
      <c r="AP1660" s="61"/>
      <c r="AQ1660" s="61"/>
      <c r="AR1660" s="61"/>
      <c r="AT1660" s="64"/>
      <c r="AU1660" s="61"/>
      <c r="AV1660" s="61"/>
      <c r="AX1660" s="64"/>
      <c r="AY1660" s="61"/>
      <c r="AZ1660" s="72"/>
      <c r="BB1660" s="61"/>
      <c r="BC1660" s="61"/>
      <c r="BD1660" s="61"/>
      <c r="BE1660" s="61"/>
      <c r="BF1660" s="61"/>
      <c r="BG1660" s="61"/>
      <c r="BI1660" s="64"/>
      <c r="BJ1660" s="61"/>
      <c r="BK1660" s="72"/>
      <c r="BL1660" s="49"/>
      <c r="BS1660" s="9"/>
    </row>
    <row r="1661" spans="1:71">
      <c r="A1661" s="18"/>
      <c r="AM1661" s="64"/>
      <c r="AN1661" s="64"/>
      <c r="AO1661" s="61"/>
      <c r="AP1661" s="61"/>
      <c r="AQ1661" s="61"/>
      <c r="AR1661" s="61"/>
      <c r="AT1661" s="64"/>
      <c r="AU1661" s="61"/>
      <c r="AV1661" s="61"/>
      <c r="AX1661" s="64"/>
      <c r="AY1661" s="61"/>
      <c r="AZ1661" s="72"/>
      <c r="BB1661" s="61"/>
      <c r="BC1661" s="61"/>
      <c r="BD1661" s="61"/>
      <c r="BE1661" s="61"/>
      <c r="BF1661" s="61"/>
      <c r="BG1661" s="61"/>
      <c r="BI1661" s="64"/>
      <c r="BJ1661" s="61"/>
      <c r="BK1661" s="72"/>
      <c r="BL1661" s="49"/>
      <c r="BS1661" s="9"/>
    </row>
    <row r="1662" spans="1:71">
      <c r="A1662" s="18"/>
      <c r="AM1662" s="64"/>
      <c r="AN1662" s="64"/>
      <c r="AO1662" s="61"/>
      <c r="AP1662" s="61"/>
      <c r="AQ1662" s="61"/>
      <c r="AR1662" s="61"/>
      <c r="AT1662" s="64"/>
      <c r="AU1662" s="61"/>
      <c r="AV1662" s="61"/>
      <c r="AX1662" s="64"/>
      <c r="AY1662" s="61"/>
      <c r="AZ1662" s="72"/>
      <c r="BB1662" s="61"/>
      <c r="BC1662" s="61"/>
      <c r="BD1662" s="61"/>
      <c r="BE1662" s="61"/>
      <c r="BF1662" s="61"/>
      <c r="BG1662" s="61"/>
      <c r="BI1662" s="64"/>
      <c r="BJ1662" s="61"/>
      <c r="BK1662" s="72"/>
      <c r="BL1662" s="49"/>
      <c r="BS1662" s="9"/>
    </row>
    <row r="1663" spans="1:71">
      <c r="A1663" s="18"/>
      <c r="AM1663" s="64"/>
      <c r="AN1663" s="64"/>
      <c r="AO1663" s="61"/>
      <c r="AP1663" s="61"/>
      <c r="AQ1663" s="61"/>
      <c r="AR1663" s="61"/>
      <c r="AT1663" s="64"/>
      <c r="AU1663" s="61"/>
      <c r="AV1663" s="61"/>
      <c r="AX1663" s="64"/>
      <c r="AY1663" s="61"/>
      <c r="AZ1663" s="72"/>
      <c r="BB1663" s="61"/>
      <c r="BC1663" s="61"/>
      <c r="BD1663" s="61"/>
      <c r="BE1663" s="61"/>
      <c r="BF1663" s="61"/>
      <c r="BG1663" s="61"/>
      <c r="BI1663" s="64"/>
      <c r="BJ1663" s="61"/>
      <c r="BK1663" s="72"/>
      <c r="BL1663" s="49"/>
      <c r="BS1663" s="9"/>
    </row>
    <row r="1664" spans="1:71">
      <c r="A1664" s="18"/>
      <c r="AM1664" s="64"/>
      <c r="AN1664" s="64"/>
      <c r="AO1664" s="61"/>
      <c r="AP1664" s="61"/>
      <c r="AQ1664" s="61"/>
      <c r="AR1664" s="61"/>
      <c r="AT1664" s="64"/>
      <c r="AU1664" s="61"/>
      <c r="AV1664" s="61"/>
      <c r="AX1664" s="64"/>
      <c r="AY1664" s="61"/>
      <c r="AZ1664" s="72"/>
      <c r="BB1664" s="61"/>
      <c r="BC1664" s="61"/>
      <c r="BD1664" s="61"/>
      <c r="BE1664" s="61"/>
      <c r="BF1664" s="61"/>
      <c r="BG1664" s="61"/>
      <c r="BI1664" s="64"/>
      <c r="BJ1664" s="61"/>
      <c r="BK1664" s="72"/>
      <c r="BL1664" s="49"/>
      <c r="BS1664" s="9"/>
    </row>
    <row r="1665" spans="1:71">
      <c r="A1665" s="18"/>
      <c r="AM1665" s="64"/>
      <c r="AN1665" s="64"/>
      <c r="AO1665" s="61"/>
      <c r="AP1665" s="61"/>
      <c r="AQ1665" s="61"/>
      <c r="AR1665" s="61"/>
      <c r="AT1665" s="64"/>
      <c r="AU1665" s="61"/>
      <c r="AV1665" s="61"/>
      <c r="AX1665" s="64"/>
      <c r="AY1665" s="61"/>
      <c r="AZ1665" s="72"/>
      <c r="BB1665" s="61"/>
      <c r="BC1665" s="61"/>
      <c r="BD1665" s="61"/>
      <c r="BE1665" s="61"/>
      <c r="BF1665" s="61"/>
      <c r="BG1665" s="61"/>
      <c r="BI1665" s="64"/>
      <c r="BJ1665" s="61"/>
      <c r="BK1665" s="72"/>
      <c r="BL1665" s="49"/>
      <c r="BS1665" s="9"/>
    </row>
    <row r="1666" spans="1:71">
      <c r="A1666" s="18"/>
      <c r="AM1666" s="64"/>
      <c r="AN1666" s="64"/>
      <c r="AO1666" s="61"/>
      <c r="AP1666" s="61"/>
      <c r="AQ1666" s="61"/>
      <c r="AR1666" s="61"/>
      <c r="AT1666" s="64"/>
      <c r="AU1666" s="61"/>
      <c r="AV1666" s="61"/>
      <c r="AX1666" s="64"/>
      <c r="AY1666" s="61"/>
      <c r="AZ1666" s="72"/>
      <c r="BB1666" s="61"/>
      <c r="BC1666" s="61"/>
      <c r="BD1666" s="61"/>
      <c r="BE1666" s="61"/>
      <c r="BF1666" s="61"/>
      <c r="BG1666" s="61"/>
      <c r="BI1666" s="64"/>
      <c r="BJ1666" s="61"/>
      <c r="BK1666" s="72"/>
      <c r="BL1666" s="49"/>
      <c r="BS1666" s="9"/>
    </row>
    <row r="1667" spans="1:71">
      <c r="A1667" s="18"/>
      <c r="AM1667" s="64"/>
      <c r="AN1667" s="64"/>
      <c r="AO1667" s="61"/>
      <c r="AP1667" s="61"/>
      <c r="AQ1667" s="61"/>
      <c r="AR1667" s="61"/>
      <c r="AT1667" s="64"/>
      <c r="AU1667" s="61"/>
      <c r="AV1667" s="61"/>
      <c r="AX1667" s="64"/>
      <c r="AY1667" s="61"/>
      <c r="AZ1667" s="72"/>
      <c r="BB1667" s="61"/>
      <c r="BC1667" s="61"/>
      <c r="BD1667" s="61"/>
      <c r="BE1667" s="61"/>
      <c r="BF1667" s="61"/>
      <c r="BG1667" s="61"/>
      <c r="BI1667" s="64"/>
      <c r="BJ1667" s="61"/>
      <c r="BK1667" s="72"/>
      <c r="BL1667" s="49"/>
      <c r="BS1667" s="9"/>
    </row>
    <row r="1668" spans="1:71">
      <c r="A1668" s="18"/>
      <c r="AM1668" s="64"/>
      <c r="AN1668" s="64"/>
      <c r="AO1668" s="61"/>
      <c r="AP1668" s="61"/>
      <c r="AQ1668" s="61"/>
      <c r="AR1668" s="61"/>
      <c r="AT1668" s="64"/>
      <c r="AU1668" s="61"/>
      <c r="AV1668" s="61"/>
      <c r="AX1668" s="64"/>
      <c r="AY1668" s="61"/>
      <c r="AZ1668" s="72"/>
      <c r="BB1668" s="61"/>
      <c r="BC1668" s="61"/>
      <c r="BD1668" s="61"/>
      <c r="BE1668" s="61"/>
      <c r="BF1668" s="61"/>
      <c r="BG1668" s="61"/>
      <c r="BI1668" s="64"/>
      <c r="BJ1668" s="61"/>
      <c r="BK1668" s="72"/>
      <c r="BL1668" s="49"/>
      <c r="BS1668" s="9"/>
    </row>
    <row r="1669" spans="1:71">
      <c r="A1669" s="18"/>
      <c r="AM1669" s="64"/>
      <c r="AN1669" s="64"/>
      <c r="AO1669" s="61"/>
      <c r="AP1669" s="61"/>
      <c r="AQ1669" s="61"/>
      <c r="AR1669" s="61"/>
      <c r="AT1669" s="64"/>
      <c r="AU1669" s="61"/>
      <c r="AV1669" s="61"/>
      <c r="AX1669" s="64"/>
      <c r="AY1669" s="61"/>
      <c r="AZ1669" s="72"/>
      <c r="BB1669" s="61"/>
      <c r="BC1669" s="61"/>
      <c r="BD1669" s="61"/>
      <c r="BE1669" s="61"/>
      <c r="BF1669" s="61"/>
      <c r="BG1669" s="61"/>
      <c r="BI1669" s="64"/>
      <c r="BJ1669" s="61"/>
      <c r="BK1669" s="72"/>
      <c r="BL1669" s="49"/>
      <c r="BS1669" s="9"/>
    </row>
    <row r="1670" spans="1:71">
      <c r="A1670" s="18"/>
      <c r="AM1670" s="64"/>
      <c r="AN1670" s="64"/>
      <c r="AO1670" s="61"/>
      <c r="AP1670" s="61"/>
      <c r="AQ1670" s="61"/>
      <c r="AR1670" s="61"/>
      <c r="AT1670" s="64"/>
      <c r="AU1670" s="61"/>
      <c r="AV1670" s="61"/>
      <c r="AX1670" s="64"/>
      <c r="AY1670" s="61"/>
      <c r="AZ1670" s="72"/>
      <c r="BB1670" s="61"/>
      <c r="BC1670" s="61"/>
      <c r="BD1670" s="61"/>
      <c r="BE1670" s="61"/>
      <c r="BF1670" s="61"/>
      <c r="BG1670" s="61"/>
      <c r="BI1670" s="64"/>
      <c r="BJ1670" s="61"/>
      <c r="BK1670" s="72"/>
      <c r="BL1670" s="49"/>
      <c r="BS1670" s="9"/>
    </row>
    <row r="1671" spans="1:71">
      <c r="A1671" s="18"/>
      <c r="AM1671" s="64"/>
      <c r="AN1671" s="64"/>
      <c r="AO1671" s="61"/>
      <c r="AP1671" s="61"/>
      <c r="AQ1671" s="61"/>
      <c r="AR1671" s="61"/>
      <c r="AT1671" s="64"/>
      <c r="AU1671" s="61"/>
      <c r="AV1671" s="61"/>
      <c r="AX1671" s="64"/>
      <c r="AY1671" s="61"/>
      <c r="AZ1671" s="72"/>
      <c r="BB1671" s="61"/>
      <c r="BC1671" s="61"/>
      <c r="BD1671" s="61"/>
      <c r="BE1671" s="61"/>
      <c r="BF1671" s="61"/>
      <c r="BG1671" s="61"/>
      <c r="BI1671" s="64"/>
      <c r="BJ1671" s="61"/>
      <c r="BK1671" s="72"/>
      <c r="BL1671" s="49"/>
      <c r="BS1671" s="9"/>
    </row>
    <row r="1672" spans="1:71">
      <c r="A1672" s="18"/>
      <c r="AM1672" s="64"/>
      <c r="AN1672" s="64"/>
      <c r="AO1672" s="61"/>
      <c r="AP1672" s="61"/>
      <c r="AQ1672" s="61"/>
      <c r="AR1672" s="61"/>
      <c r="AT1672" s="64"/>
      <c r="AU1672" s="61"/>
      <c r="AV1672" s="61"/>
      <c r="AX1672" s="64"/>
      <c r="AY1672" s="61"/>
      <c r="AZ1672" s="72"/>
      <c r="BB1672" s="61"/>
      <c r="BC1672" s="61"/>
      <c r="BD1672" s="61"/>
      <c r="BE1672" s="61"/>
      <c r="BF1672" s="61"/>
      <c r="BG1672" s="61"/>
      <c r="BI1672" s="64"/>
      <c r="BJ1672" s="61"/>
      <c r="BK1672" s="72"/>
      <c r="BL1672" s="49"/>
      <c r="BS1672" s="9"/>
    </row>
    <row r="1673" spans="1:71">
      <c r="A1673" s="18"/>
      <c r="AM1673" s="64"/>
      <c r="AN1673" s="64"/>
      <c r="AO1673" s="61"/>
      <c r="AP1673" s="61"/>
      <c r="AQ1673" s="61"/>
      <c r="AR1673" s="61"/>
      <c r="AT1673" s="64"/>
      <c r="AU1673" s="61"/>
      <c r="AV1673" s="61"/>
      <c r="AX1673" s="64"/>
      <c r="AY1673" s="61"/>
      <c r="AZ1673" s="72"/>
      <c r="BB1673" s="61"/>
      <c r="BC1673" s="61"/>
      <c r="BD1673" s="61"/>
      <c r="BE1673" s="61"/>
      <c r="BF1673" s="61"/>
      <c r="BG1673" s="61"/>
      <c r="BI1673" s="64"/>
      <c r="BJ1673" s="61"/>
      <c r="BK1673" s="72"/>
      <c r="BL1673" s="49"/>
      <c r="BS1673" s="9"/>
    </row>
    <row r="1674" spans="1:71">
      <c r="A1674" s="18"/>
      <c r="AM1674" s="64"/>
      <c r="AN1674" s="64"/>
      <c r="AO1674" s="61"/>
      <c r="AP1674" s="61"/>
      <c r="AQ1674" s="61"/>
      <c r="AR1674" s="61"/>
      <c r="AT1674" s="64"/>
      <c r="AU1674" s="61"/>
      <c r="AV1674" s="61"/>
      <c r="AX1674" s="64"/>
      <c r="AY1674" s="61"/>
      <c r="AZ1674" s="72"/>
      <c r="BB1674" s="61"/>
      <c r="BC1674" s="61"/>
      <c r="BD1674" s="61"/>
      <c r="BE1674" s="61"/>
      <c r="BF1674" s="61"/>
      <c r="BG1674" s="61"/>
      <c r="BI1674" s="64"/>
      <c r="BJ1674" s="61"/>
      <c r="BK1674" s="72"/>
      <c r="BL1674" s="49"/>
      <c r="BS1674" s="9"/>
    </row>
    <row r="1675" spans="1:71">
      <c r="A1675" s="18"/>
      <c r="AM1675" s="64"/>
      <c r="AN1675" s="64"/>
      <c r="AO1675" s="61"/>
      <c r="AP1675" s="61"/>
      <c r="AQ1675" s="61"/>
      <c r="AR1675" s="61"/>
      <c r="AT1675" s="64"/>
      <c r="AU1675" s="61"/>
      <c r="AV1675" s="61"/>
      <c r="AX1675" s="64"/>
      <c r="AY1675" s="61"/>
      <c r="AZ1675" s="72"/>
      <c r="BB1675" s="61"/>
      <c r="BC1675" s="61"/>
      <c r="BD1675" s="61"/>
      <c r="BE1675" s="61"/>
      <c r="BF1675" s="61"/>
      <c r="BG1675" s="61"/>
      <c r="BI1675" s="64"/>
      <c r="BJ1675" s="61"/>
      <c r="BK1675" s="72"/>
      <c r="BL1675" s="49"/>
      <c r="BS1675" s="9"/>
    </row>
    <row r="1676" spans="1:71">
      <c r="A1676" s="18"/>
      <c r="AM1676" s="64"/>
      <c r="AN1676" s="64"/>
      <c r="AO1676" s="61"/>
      <c r="AP1676" s="61"/>
      <c r="AQ1676" s="61"/>
      <c r="AR1676" s="61"/>
      <c r="AT1676" s="64"/>
      <c r="AU1676" s="61"/>
      <c r="AV1676" s="61"/>
      <c r="AX1676" s="64"/>
      <c r="AY1676" s="61"/>
      <c r="AZ1676" s="72"/>
      <c r="BB1676" s="61"/>
      <c r="BC1676" s="61"/>
      <c r="BD1676" s="61"/>
      <c r="BE1676" s="61"/>
      <c r="BF1676" s="61"/>
      <c r="BG1676" s="61"/>
      <c r="BI1676" s="64"/>
      <c r="BJ1676" s="61"/>
      <c r="BK1676" s="72"/>
      <c r="BL1676" s="49"/>
      <c r="BS1676" s="9"/>
    </row>
    <row r="1677" spans="1:71">
      <c r="A1677" s="18"/>
      <c r="AM1677" s="64"/>
      <c r="AN1677" s="64"/>
      <c r="AO1677" s="61"/>
      <c r="AP1677" s="61"/>
      <c r="AQ1677" s="61"/>
      <c r="AR1677" s="61"/>
      <c r="AT1677" s="64"/>
      <c r="AU1677" s="61"/>
      <c r="AV1677" s="61"/>
      <c r="AX1677" s="64"/>
      <c r="AY1677" s="61"/>
      <c r="AZ1677" s="72"/>
      <c r="BB1677" s="61"/>
      <c r="BC1677" s="61"/>
      <c r="BD1677" s="61"/>
      <c r="BE1677" s="61"/>
      <c r="BF1677" s="61"/>
      <c r="BG1677" s="61"/>
      <c r="BI1677" s="64"/>
      <c r="BJ1677" s="61"/>
      <c r="BK1677" s="72"/>
      <c r="BL1677" s="49"/>
      <c r="BS1677" s="9"/>
    </row>
    <row r="1678" spans="1:71">
      <c r="A1678" s="18"/>
      <c r="AM1678" s="64"/>
      <c r="AN1678" s="64"/>
      <c r="AO1678" s="61"/>
      <c r="AP1678" s="61"/>
      <c r="AQ1678" s="61"/>
      <c r="AR1678" s="61"/>
      <c r="AT1678" s="64"/>
      <c r="AU1678" s="61"/>
      <c r="AV1678" s="61"/>
      <c r="AX1678" s="64"/>
      <c r="AY1678" s="61"/>
      <c r="AZ1678" s="72"/>
      <c r="BB1678" s="61"/>
      <c r="BC1678" s="61"/>
      <c r="BD1678" s="61"/>
      <c r="BE1678" s="61"/>
      <c r="BF1678" s="61"/>
      <c r="BG1678" s="61"/>
      <c r="BI1678" s="64"/>
      <c r="BJ1678" s="61"/>
      <c r="BK1678" s="72"/>
      <c r="BL1678" s="49"/>
      <c r="BS1678" s="9"/>
    </row>
    <row r="1679" spans="1:71">
      <c r="A1679" s="18"/>
      <c r="AM1679" s="64"/>
      <c r="AN1679" s="64"/>
      <c r="AO1679" s="61"/>
      <c r="AP1679" s="61"/>
      <c r="AQ1679" s="61"/>
      <c r="AR1679" s="61"/>
      <c r="AT1679" s="64"/>
      <c r="AU1679" s="61"/>
      <c r="AV1679" s="61"/>
      <c r="AX1679" s="64"/>
      <c r="AY1679" s="61"/>
      <c r="AZ1679" s="72"/>
      <c r="BB1679" s="61"/>
      <c r="BC1679" s="61"/>
      <c r="BD1679" s="61"/>
      <c r="BE1679" s="61"/>
      <c r="BF1679" s="61"/>
      <c r="BG1679" s="61"/>
      <c r="BI1679" s="64"/>
      <c r="BJ1679" s="61"/>
      <c r="BK1679" s="72"/>
      <c r="BL1679" s="49"/>
      <c r="BS1679" s="9"/>
    </row>
    <row r="1680" spans="1:71">
      <c r="A1680" s="18"/>
      <c r="AM1680" s="64"/>
      <c r="AN1680" s="64"/>
      <c r="AO1680" s="61"/>
      <c r="AP1680" s="61"/>
      <c r="AQ1680" s="61"/>
      <c r="AR1680" s="61"/>
      <c r="AT1680" s="64"/>
      <c r="AU1680" s="61"/>
      <c r="AV1680" s="61"/>
      <c r="AX1680" s="64"/>
      <c r="AY1680" s="61"/>
      <c r="AZ1680" s="72"/>
      <c r="BB1680" s="61"/>
      <c r="BC1680" s="61"/>
      <c r="BD1680" s="61"/>
      <c r="BE1680" s="61"/>
      <c r="BF1680" s="61"/>
      <c r="BG1680" s="61"/>
      <c r="BI1680" s="64"/>
      <c r="BJ1680" s="61"/>
      <c r="BK1680" s="72"/>
      <c r="BL1680" s="49"/>
      <c r="BS1680" s="9"/>
    </row>
    <row r="1681" spans="1:71">
      <c r="A1681" s="18"/>
      <c r="AM1681" s="64"/>
      <c r="AN1681" s="64"/>
      <c r="AO1681" s="61"/>
      <c r="AP1681" s="61"/>
      <c r="AQ1681" s="61"/>
      <c r="AR1681" s="61"/>
      <c r="AT1681" s="64"/>
      <c r="AU1681" s="61"/>
      <c r="AV1681" s="61"/>
      <c r="AX1681" s="64"/>
      <c r="AY1681" s="61"/>
      <c r="AZ1681" s="72"/>
      <c r="BB1681" s="61"/>
      <c r="BC1681" s="61"/>
      <c r="BD1681" s="61"/>
      <c r="BE1681" s="61"/>
      <c r="BF1681" s="61"/>
      <c r="BG1681" s="61"/>
      <c r="BI1681" s="64"/>
      <c r="BJ1681" s="61"/>
      <c r="BK1681" s="72"/>
      <c r="BL1681" s="49"/>
      <c r="BS1681" s="9"/>
    </row>
    <row r="1682" spans="1:71">
      <c r="A1682" s="18"/>
      <c r="AM1682" s="64"/>
      <c r="AN1682" s="64"/>
      <c r="AO1682" s="61"/>
      <c r="AP1682" s="61"/>
      <c r="AQ1682" s="61"/>
      <c r="AR1682" s="61"/>
      <c r="AT1682" s="64"/>
      <c r="AU1682" s="61"/>
      <c r="AV1682" s="61"/>
      <c r="AX1682" s="64"/>
      <c r="AY1682" s="61"/>
      <c r="AZ1682" s="72"/>
      <c r="BB1682" s="61"/>
      <c r="BC1682" s="61"/>
      <c r="BD1682" s="61"/>
      <c r="BE1682" s="61"/>
      <c r="BF1682" s="61"/>
      <c r="BG1682" s="61"/>
      <c r="BI1682" s="64"/>
      <c r="BJ1682" s="61"/>
      <c r="BK1682" s="72"/>
      <c r="BL1682" s="49"/>
      <c r="BS1682" s="9"/>
    </row>
    <row r="1683" spans="1:71">
      <c r="A1683" s="18"/>
      <c r="AM1683" s="64"/>
      <c r="AN1683" s="64"/>
      <c r="AO1683" s="61"/>
      <c r="AP1683" s="61"/>
      <c r="AQ1683" s="61"/>
      <c r="AR1683" s="61"/>
      <c r="AT1683" s="64"/>
      <c r="AU1683" s="61"/>
      <c r="AV1683" s="61"/>
      <c r="AX1683" s="64"/>
      <c r="AY1683" s="61"/>
      <c r="AZ1683" s="72"/>
      <c r="BB1683" s="61"/>
      <c r="BC1683" s="61"/>
      <c r="BD1683" s="61"/>
      <c r="BE1683" s="61"/>
      <c r="BF1683" s="61"/>
      <c r="BG1683" s="61"/>
      <c r="BI1683" s="64"/>
      <c r="BJ1683" s="61"/>
      <c r="BK1683" s="72"/>
      <c r="BL1683" s="49"/>
      <c r="BS1683" s="9"/>
    </row>
    <row r="1684" spans="1:71">
      <c r="A1684" s="18"/>
      <c r="AM1684" s="64"/>
      <c r="AN1684" s="64"/>
      <c r="AO1684" s="61"/>
      <c r="AP1684" s="61"/>
      <c r="AQ1684" s="61"/>
      <c r="AR1684" s="61"/>
      <c r="AT1684" s="64"/>
      <c r="AU1684" s="61"/>
      <c r="AV1684" s="61"/>
      <c r="AX1684" s="64"/>
      <c r="AY1684" s="61"/>
      <c r="AZ1684" s="72"/>
      <c r="BB1684" s="61"/>
      <c r="BC1684" s="61"/>
      <c r="BD1684" s="61"/>
      <c r="BE1684" s="61"/>
      <c r="BF1684" s="61"/>
      <c r="BG1684" s="61"/>
      <c r="BI1684" s="64"/>
      <c r="BJ1684" s="61"/>
      <c r="BK1684" s="72"/>
      <c r="BL1684" s="49"/>
      <c r="BS1684" s="9"/>
    </row>
    <row r="1685" spans="1:71">
      <c r="A1685" s="18"/>
      <c r="AM1685" s="64"/>
      <c r="AN1685" s="64"/>
      <c r="AO1685" s="61"/>
      <c r="AP1685" s="61"/>
      <c r="AQ1685" s="61"/>
      <c r="AR1685" s="61"/>
      <c r="AT1685" s="64"/>
      <c r="AU1685" s="61"/>
      <c r="AV1685" s="61"/>
      <c r="AX1685" s="64"/>
      <c r="AY1685" s="61"/>
      <c r="AZ1685" s="72"/>
      <c r="BB1685" s="61"/>
      <c r="BC1685" s="61"/>
      <c r="BD1685" s="61"/>
      <c r="BE1685" s="61"/>
      <c r="BF1685" s="61"/>
      <c r="BG1685" s="61"/>
      <c r="BI1685" s="64"/>
      <c r="BJ1685" s="61"/>
      <c r="BK1685" s="72"/>
      <c r="BL1685" s="49"/>
      <c r="BS1685" s="9"/>
    </row>
    <row r="1686" spans="1:71">
      <c r="A1686" s="18"/>
      <c r="AM1686" s="64"/>
      <c r="AN1686" s="64"/>
      <c r="AO1686" s="61"/>
      <c r="AP1686" s="61"/>
      <c r="AQ1686" s="61"/>
      <c r="AR1686" s="61"/>
      <c r="AT1686" s="64"/>
      <c r="AU1686" s="61"/>
      <c r="AV1686" s="61"/>
      <c r="AX1686" s="64"/>
      <c r="AY1686" s="61"/>
      <c r="AZ1686" s="72"/>
      <c r="BB1686" s="61"/>
      <c r="BC1686" s="61"/>
      <c r="BD1686" s="61"/>
      <c r="BE1686" s="61"/>
      <c r="BF1686" s="61"/>
      <c r="BG1686" s="61"/>
      <c r="BI1686" s="64"/>
      <c r="BJ1686" s="61"/>
      <c r="BK1686" s="72"/>
      <c r="BL1686" s="49"/>
      <c r="BS1686" s="9"/>
    </row>
    <row r="1687" spans="1:71">
      <c r="A1687" s="18"/>
      <c r="AM1687" s="64"/>
      <c r="AN1687" s="64"/>
      <c r="AO1687" s="61"/>
      <c r="AP1687" s="61"/>
      <c r="AQ1687" s="61"/>
      <c r="AR1687" s="61"/>
      <c r="AT1687" s="64"/>
      <c r="AU1687" s="61"/>
      <c r="AV1687" s="61"/>
      <c r="AX1687" s="64"/>
      <c r="AY1687" s="61"/>
      <c r="AZ1687" s="72"/>
      <c r="BB1687" s="61"/>
      <c r="BC1687" s="61"/>
      <c r="BD1687" s="61"/>
      <c r="BE1687" s="61"/>
      <c r="BF1687" s="61"/>
      <c r="BG1687" s="61"/>
      <c r="BI1687" s="64"/>
      <c r="BJ1687" s="61"/>
      <c r="BK1687" s="72"/>
      <c r="BL1687" s="49"/>
      <c r="BS1687" s="9"/>
    </row>
    <row r="1688" spans="1:71">
      <c r="A1688" s="18"/>
      <c r="AM1688" s="64"/>
      <c r="AN1688" s="64"/>
      <c r="AO1688" s="61"/>
      <c r="AP1688" s="61"/>
      <c r="AQ1688" s="61"/>
      <c r="AR1688" s="61"/>
      <c r="AT1688" s="64"/>
      <c r="AU1688" s="61"/>
      <c r="AV1688" s="61"/>
      <c r="AX1688" s="64"/>
      <c r="AY1688" s="61"/>
      <c r="AZ1688" s="72"/>
      <c r="BB1688" s="61"/>
      <c r="BC1688" s="61"/>
      <c r="BD1688" s="61"/>
      <c r="BE1688" s="61"/>
      <c r="BF1688" s="61"/>
      <c r="BG1688" s="61"/>
      <c r="BI1688" s="64"/>
      <c r="BJ1688" s="61"/>
      <c r="BK1688" s="72"/>
      <c r="BL1688" s="49"/>
      <c r="BS1688" s="9"/>
    </row>
    <row r="1689" spans="1:71">
      <c r="A1689" s="18"/>
      <c r="AM1689" s="64"/>
      <c r="AN1689" s="64"/>
      <c r="AO1689" s="61"/>
      <c r="AP1689" s="61"/>
      <c r="AQ1689" s="61"/>
      <c r="AR1689" s="61"/>
      <c r="AT1689" s="64"/>
      <c r="AU1689" s="61"/>
      <c r="AV1689" s="61"/>
      <c r="AX1689" s="64"/>
      <c r="AY1689" s="61"/>
      <c r="AZ1689" s="72"/>
      <c r="BB1689" s="61"/>
      <c r="BC1689" s="61"/>
      <c r="BD1689" s="61"/>
      <c r="BE1689" s="61"/>
      <c r="BF1689" s="61"/>
      <c r="BG1689" s="61"/>
      <c r="BI1689" s="64"/>
      <c r="BJ1689" s="61"/>
      <c r="BK1689" s="72"/>
      <c r="BL1689" s="49"/>
      <c r="BS1689" s="9"/>
    </row>
    <row r="1690" spans="1:71">
      <c r="A1690" s="18"/>
      <c r="AM1690" s="64"/>
      <c r="AN1690" s="64"/>
      <c r="AO1690" s="61"/>
      <c r="AP1690" s="61"/>
      <c r="AQ1690" s="61"/>
      <c r="AR1690" s="61"/>
      <c r="AT1690" s="64"/>
      <c r="AU1690" s="61"/>
      <c r="AV1690" s="61"/>
      <c r="AX1690" s="64"/>
      <c r="AY1690" s="61"/>
      <c r="AZ1690" s="72"/>
      <c r="BB1690" s="61"/>
      <c r="BC1690" s="61"/>
      <c r="BD1690" s="61"/>
      <c r="BE1690" s="61"/>
      <c r="BF1690" s="61"/>
      <c r="BG1690" s="61"/>
      <c r="BI1690" s="64"/>
      <c r="BJ1690" s="61"/>
      <c r="BK1690" s="72"/>
      <c r="BL1690" s="49"/>
      <c r="BS1690" s="9"/>
    </row>
    <row r="1691" spans="1:71">
      <c r="A1691" s="18"/>
      <c r="AM1691" s="64"/>
      <c r="AN1691" s="64"/>
      <c r="AO1691" s="61"/>
      <c r="AP1691" s="61"/>
      <c r="AQ1691" s="61"/>
      <c r="AR1691" s="61"/>
      <c r="AT1691" s="64"/>
      <c r="AU1691" s="61"/>
      <c r="AV1691" s="61"/>
      <c r="AX1691" s="64"/>
      <c r="AY1691" s="61"/>
      <c r="AZ1691" s="72"/>
      <c r="BB1691" s="61"/>
      <c r="BC1691" s="61"/>
      <c r="BD1691" s="61"/>
      <c r="BE1691" s="61"/>
      <c r="BF1691" s="61"/>
      <c r="BG1691" s="61"/>
      <c r="BI1691" s="64"/>
      <c r="BJ1691" s="61"/>
      <c r="BK1691" s="72"/>
      <c r="BL1691" s="49"/>
      <c r="BS1691" s="9"/>
    </row>
    <row r="1692" spans="1:71">
      <c r="A1692" s="18"/>
      <c r="AM1692" s="64"/>
      <c r="AN1692" s="64"/>
      <c r="AO1692" s="61"/>
      <c r="AP1692" s="61"/>
      <c r="AQ1692" s="61"/>
      <c r="AR1692" s="61"/>
      <c r="AT1692" s="64"/>
      <c r="AU1692" s="61"/>
      <c r="AV1692" s="61"/>
      <c r="AX1692" s="64"/>
      <c r="AY1692" s="61"/>
      <c r="AZ1692" s="72"/>
      <c r="BB1692" s="61"/>
      <c r="BC1692" s="61"/>
      <c r="BD1692" s="61"/>
      <c r="BE1692" s="61"/>
      <c r="BF1692" s="61"/>
      <c r="BG1692" s="61"/>
      <c r="BI1692" s="64"/>
      <c r="BJ1692" s="61"/>
      <c r="BK1692" s="72"/>
      <c r="BL1692" s="49"/>
      <c r="BS1692" s="9"/>
    </row>
    <row r="1693" spans="1:71">
      <c r="A1693" s="18"/>
      <c r="AM1693" s="64"/>
      <c r="AN1693" s="64"/>
      <c r="AO1693" s="61"/>
      <c r="AP1693" s="61"/>
      <c r="AQ1693" s="61"/>
      <c r="AR1693" s="61"/>
      <c r="AT1693" s="64"/>
      <c r="AU1693" s="61"/>
      <c r="AV1693" s="61"/>
      <c r="AX1693" s="64"/>
      <c r="AY1693" s="61"/>
      <c r="AZ1693" s="72"/>
      <c r="BB1693" s="61"/>
      <c r="BC1693" s="61"/>
      <c r="BD1693" s="61"/>
      <c r="BE1693" s="61"/>
      <c r="BF1693" s="61"/>
      <c r="BG1693" s="61"/>
      <c r="BI1693" s="64"/>
      <c r="BJ1693" s="61"/>
      <c r="BK1693" s="72"/>
      <c r="BL1693" s="49"/>
      <c r="BS1693" s="9"/>
    </row>
    <row r="1694" spans="1:71">
      <c r="A1694" s="18"/>
      <c r="AM1694" s="64"/>
      <c r="AN1694" s="64"/>
      <c r="AO1694" s="61"/>
      <c r="AP1694" s="61"/>
      <c r="AQ1694" s="61"/>
      <c r="AR1694" s="61"/>
      <c r="AT1694" s="64"/>
      <c r="AU1694" s="61"/>
      <c r="AV1694" s="61"/>
      <c r="AX1694" s="64"/>
      <c r="AY1694" s="61"/>
      <c r="AZ1694" s="72"/>
      <c r="BB1694" s="61"/>
      <c r="BC1694" s="61"/>
      <c r="BD1694" s="61"/>
      <c r="BE1694" s="61"/>
      <c r="BF1694" s="61"/>
      <c r="BG1694" s="61"/>
      <c r="BI1694" s="64"/>
      <c r="BJ1694" s="61"/>
      <c r="BK1694" s="72"/>
      <c r="BL1694" s="49"/>
      <c r="BS1694" s="9"/>
    </row>
    <row r="1695" spans="1:71">
      <c r="A1695" s="18"/>
      <c r="AM1695" s="64"/>
      <c r="AN1695" s="64"/>
      <c r="AO1695" s="61"/>
      <c r="AP1695" s="61"/>
      <c r="AQ1695" s="61"/>
      <c r="AR1695" s="61"/>
      <c r="AT1695" s="64"/>
      <c r="AU1695" s="61"/>
      <c r="AV1695" s="61"/>
      <c r="AX1695" s="64"/>
      <c r="AY1695" s="61"/>
      <c r="AZ1695" s="72"/>
      <c r="BB1695" s="61"/>
      <c r="BC1695" s="61"/>
      <c r="BD1695" s="61"/>
      <c r="BE1695" s="61"/>
      <c r="BF1695" s="61"/>
      <c r="BG1695" s="61"/>
      <c r="BI1695" s="64"/>
      <c r="BJ1695" s="61"/>
      <c r="BK1695" s="72"/>
      <c r="BL1695" s="49"/>
      <c r="BS1695" s="9"/>
    </row>
    <row r="1696" spans="1:71">
      <c r="A1696" s="18"/>
      <c r="AM1696" s="64"/>
      <c r="AN1696" s="64"/>
      <c r="AO1696" s="61"/>
      <c r="AP1696" s="61"/>
      <c r="AQ1696" s="61"/>
      <c r="AR1696" s="61"/>
      <c r="AT1696" s="64"/>
      <c r="AU1696" s="61"/>
      <c r="AV1696" s="61"/>
      <c r="AX1696" s="64"/>
      <c r="AY1696" s="61"/>
      <c r="AZ1696" s="72"/>
      <c r="BB1696" s="61"/>
      <c r="BC1696" s="61"/>
      <c r="BD1696" s="61"/>
      <c r="BE1696" s="61"/>
      <c r="BF1696" s="61"/>
      <c r="BG1696" s="61"/>
      <c r="BI1696" s="64"/>
      <c r="BJ1696" s="61"/>
      <c r="BK1696" s="72"/>
      <c r="BL1696" s="49"/>
      <c r="BS1696" s="9"/>
    </row>
    <row r="1697" spans="1:71">
      <c r="A1697" s="18"/>
      <c r="AM1697" s="64"/>
      <c r="AN1697" s="64"/>
      <c r="AO1697" s="61"/>
      <c r="AP1697" s="61"/>
      <c r="AQ1697" s="61"/>
      <c r="AR1697" s="61"/>
      <c r="AT1697" s="64"/>
      <c r="AU1697" s="61"/>
      <c r="AV1697" s="61"/>
      <c r="AX1697" s="64"/>
      <c r="AY1697" s="61"/>
      <c r="AZ1697" s="72"/>
      <c r="BB1697" s="61"/>
      <c r="BC1697" s="61"/>
      <c r="BD1697" s="61"/>
      <c r="BE1697" s="61"/>
      <c r="BF1697" s="61"/>
      <c r="BG1697" s="61"/>
      <c r="BI1697" s="64"/>
      <c r="BJ1697" s="61"/>
      <c r="BK1697" s="72"/>
      <c r="BL1697" s="49"/>
      <c r="BS1697" s="9"/>
    </row>
    <row r="1698" spans="1:71">
      <c r="A1698" s="18"/>
      <c r="AM1698" s="64"/>
      <c r="AN1698" s="64"/>
      <c r="AO1698" s="61"/>
      <c r="AP1698" s="61"/>
      <c r="AQ1698" s="61"/>
      <c r="AR1698" s="61"/>
      <c r="AT1698" s="64"/>
      <c r="AU1698" s="61"/>
      <c r="AV1698" s="61"/>
      <c r="AX1698" s="64"/>
      <c r="AY1698" s="61"/>
      <c r="AZ1698" s="72"/>
      <c r="BB1698" s="61"/>
      <c r="BC1698" s="61"/>
      <c r="BD1698" s="61"/>
      <c r="BE1698" s="61"/>
      <c r="BF1698" s="61"/>
      <c r="BG1698" s="61"/>
      <c r="BI1698" s="64"/>
      <c r="BJ1698" s="61"/>
      <c r="BK1698" s="72"/>
      <c r="BL1698" s="49"/>
      <c r="BS1698" s="9"/>
    </row>
    <row r="1699" spans="1:71">
      <c r="A1699" s="18"/>
      <c r="AM1699" s="64"/>
      <c r="AN1699" s="64"/>
      <c r="AO1699" s="61"/>
      <c r="AP1699" s="61"/>
      <c r="AQ1699" s="61"/>
      <c r="AR1699" s="61"/>
      <c r="AT1699" s="64"/>
      <c r="AU1699" s="61"/>
      <c r="AV1699" s="61"/>
      <c r="AX1699" s="64"/>
      <c r="AY1699" s="61"/>
      <c r="AZ1699" s="72"/>
      <c r="BB1699" s="61"/>
      <c r="BC1699" s="61"/>
      <c r="BD1699" s="61"/>
      <c r="BE1699" s="61"/>
      <c r="BF1699" s="61"/>
      <c r="BG1699" s="61"/>
      <c r="BI1699" s="64"/>
      <c r="BJ1699" s="61"/>
      <c r="BK1699" s="72"/>
      <c r="BL1699" s="49"/>
      <c r="BS1699" s="9"/>
    </row>
    <row r="1700" spans="1:71">
      <c r="A1700" s="18"/>
      <c r="AM1700" s="64"/>
      <c r="AN1700" s="64"/>
      <c r="AO1700" s="61"/>
      <c r="AP1700" s="61"/>
      <c r="AQ1700" s="61"/>
      <c r="AR1700" s="61"/>
      <c r="AT1700" s="64"/>
      <c r="AU1700" s="61"/>
      <c r="AV1700" s="61"/>
      <c r="AX1700" s="64"/>
      <c r="AY1700" s="61"/>
      <c r="AZ1700" s="72"/>
      <c r="BB1700" s="61"/>
      <c r="BC1700" s="61"/>
      <c r="BD1700" s="61"/>
      <c r="BE1700" s="61"/>
      <c r="BF1700" s="61"/>
      <c r="BG1700" s="61"/>
      <c r="BI1700" s="64"/>
      <c r="BJ1700" s="61"/>
      <c r="BK1700" s="72"/>
      <c r="BL1700" s="49"/>
      <c r="BS1700" s="9"/>
    </row>
    <row r="1701" spans="1:71">
      <c r="A1701" s="18"/>
      <c r="AM1701" s="64"/>
      <c r="AN1701" s="64"/>
      <c r="AO1701" s="61"/>
      <c r="AP1701" s="61"/>
      <c r="AQ1701" s="61"/>
      <c r="AR1701" s="61"/>
      <c r="AT1701" s="64"/>
      <c r="AU1701" s="61"/>
      <c r="AV1701" s="61"/>
      <c r="AX1701" s="64"/>
      <c r="AY1701" s="61"/>
      <c r="AZ1701" s="72"/>
      <c r="BB1701" s="61"/>
      <c r="BC1701" s="61"/>
      <c r="BD1701" s="61"/>
      <c r="BE1701" s="61"/>
      <c r="BF1701" s="61"/>
      <c r="BG1701" s="61"/>
      <c r="BI1701" s="64"/>
      <c r="BJ1701" s="61"/>
      <c r="BK1701" s="72"/>
      <c r="BL1701" s="49"/>
      <c r="BS1701" s="9"/>
    </row>
    <row r="1702" spans="1:71">
      <c r="A1702" s="18"/>
      <c r="AM1702" s="64"/>
      <c r="AN1702" s="64"/>
      <c r="AO1702" s="61"/>
      <c r="AP1702" s="61"/>
      <c r="AQ1702" s="61"/>
      <c r="AR1702" s="61"/>
      <c r="AT1702" s="64"/>
      <c r="AU1702" s="61"/>
      <c r="AV1702" s="61"/>
      <c r="AX1702" s="64"/>
      <c r="AY1702" s="61"/>
      <c r="AZ1702" s="72"/>
      <c r="BB1702" s="61"/>
      <c r="BC1702" s="61"/>
      <c r="BD1702" s="61"/>
      <c r="BE1702" s="61"/>
      <c r="BF1702" s="61"/>
      <c r="BG1702" s="61"/>
      <c r="BI1702" s="64"/>
      <c r="BJ1702" s="61"/>
      <c r="BK1702" s="72"/>
      <c r="BL1702" s="49"/>
      <c r="BS1702" s="9"/>
    </row>
    <row r="1703" spans="1:71">
      <c r="A1703" s="18"/>
      <c r="AM1703" s="64"/>
      <c r="AN1703" s="64"/>
      <c r="AO1703" s="61"/>
      <c r="AP1703" s="61"/>
      <c r="AQ1703" s="61"/>
      <c r="AR1703" s="61"/>
      <c r="AT1703" s="64"/>
      <c r="AU1703" s="61"/>
      <c r="AV1703" s="61"/>
      <c r="AX1703" s="64"/>
      <c r="AY1703" s="61"/>
      <c r="AZ1703" s="72"/>
      <c r="BB1703" s="61"/>
      <c r="BC1703" s="61"/>
      <c r="BD1703" s="61"/>
      <c r="BE1703" s="61"/>
      <c r="BF1703" s="61"/>
      <c r="BG1703" s="61"/>
      <c r="BI1703" s="64"/>
      <c r="BJ1703" s="61"/>
      <c r="BK1703" s="72"/>
      <c r="BL1703" s="49"/>
      <c r="BS1703" s="9"/>
    </row>
    <row r="1704" spans="1:71">
      <c r="A1704" s="18"/>
      <c r="AM1704" s="64"/>
      <c r="AN1704" s="64"/>
      <c r="AO1704" s="61"/>
      <c r="AP1704" s="61"/>
      <c r="AQ1704" s="61"/>
      <c r="AR1704" s="61"/>
      <c r="AT1704" s="64"/>
      <c r="AU1704" s="61"/>
      <c r="AV1704" s="61"/>
      <c r="AX1704" s="64"/>
      <c r="AY1704" s="61"/>
      <c r="AZ1704" s="72"/>
      <c r="BB1704" s="61"/>
      <c r="BC1704" s="61"/>
      <c r="BD1704" s="61"/>
      <c r="BE1704" s="61"/>
      <c r="BF1704" s="61"/>
      <c r="BG1704" s="61"/>
      <c r="BI1704" s="64"/>
      <c r="BJ1704" s="61"/>
      <c r="BK1704" s="72"/>
      <c r="BL1704" s="49"/>
      <c r="BS1704" s="9"/>
    </row>
    <row r="1705" spans="1:71">
      <c r="A1705" s="18"/>
      <c r="AM1705" s="64"/>
      <c r="AN1705" s="64"/>
      <c r="AO1705" s="61"/>
      <c r="AP1705" s="61"/>
      <c r="AQ1705" s="61"/>
      <c r="AR1705" s="61"/>
      <c r="AT1705" s="64"/>
      <c r="AU1705" s="61"/>
      <c r="AV1705" s="61"/>
      <c r="AX1705" s="64"/>
      <c r="AY1705" s="61"/>
      <c r="AZ1705" s="72"/>
      <c r="BB1705" s="61"/>
      <c r="BC1705" s="61"/>
      <c r="BD1705" s="61"/>
      <c r="BE1705" s="61"/>
      <c r="BF1705" s="61"/>
      <c r="BG1705" s="61"/>
      <c r="BI1705" s="64"/>
      <c r="BJ1705" s="61"/>
      <c r="BK1705" s="72"/>
      <c r="BL1705" s="49"/>
      <c r="BS1705" s="9"/>
    </row>
    <row r="1706" spans="1:71">
      <c r="A1706" s="18"/>
      <c r="AM1706" s="64"/>
      <c r="AN1706" s="64"/>
      <c r="AO1706" s="61"/>
      <c r="AP1706" s="61"/>
      <c r="AQ1706" s="61"/>
      <c r="AR1706" s="61"/>
      <c r="AT1706" s="64"/>
      <c r="AU1706" s="61"/>
      <c r="AV1706" s="61"/>
      <c r="AX1706" s="64"/>
      <c r="AY1706" s="61"/>
      <c r="AZ1706" s="72"/>
      <c r="BB1706" s="61"/>
      <c r="BC1706" s="61"/>
      <c r="BD1706" s="61"/>
      <c r="BE1706" s="61"/>
      <c r="BF1706" s="61"/>
      <c r="BG1706" s="61"/>
      <c r="BI1706" s="64"/>
      <c r="BJ1706" s="61"/>
      <c r="BK1706" s="72"/>
      <c r="BL1706" s="49"/>
      <c r="BS1706" s="9"/>
    </row>
    <row r="1707" spans="1:71">
      <c r="A1707" s="18"/>
      <c r="AM1707" s="64"/>
      <c r="AN1707" s="64"/>
      <c r="AO1707" s="61"/>
      <c r="AP1707" s="61"/>
      <c r="AQ1707" s="61"/>
      <c r="AR1707" s="61"/>
      <c r="AT1707" s="64"/>
      <c r="AU1707" s="61"/>
      <c r="AV1707" s="61"/>
      <c r="AX1707" s="64"/>
      <c r="AY1707" s="61"/>
      <c r="AZ1707" s="72"/>
      <c r="BB1707" s="61"/>
      <c r="BC1707" s="61"/>
      <c r="BD1707" s="61"/>
      <c r="BE1707" s="61"/>
      <c r="BF1707" s="61"/>
      <c r="BG1707" s="61"/>
      <c r="BI1707" s="64"/>
      <c r="BJ1707" s="61"/>
      <c r="BK1707" s="72"/>
      <c r="BL1707" s="49"/>
      <c r="BS1707" s="9"/>
    </row>
    <row r="1708" spans="1:71">
      <c r="A1708" s="18"/>
      <c r="AM1708" s="64"/>
      <c r="AN1708" s="64"/>
      <c r="AO1708" s="61"/>
      <c r="AP1708" s="61"/>
      <c r="AQ1708" s="61"/>
      <c r="AR1708" s="61"/>
      <c r="AT1708" s="64"/>
      <c r="AU1708" s="61"/>
      <c r="AV1708" s="61"/>
      <c r="AX1708" s="64"/>
      <c r="AY1708" s="61"/>
      <c r="AZ1708" s="72"/>
      <c r="BB1708" s="61"/>
      <c r="BC1708" s="61"/>
      <c r="BD1708" s="61"/>
      <c r="BE1708" s="61"/>
      <c r="BF1708" s="61"/>
      <c r="BG1708" s="61"/>
      <c r="BI1708" s="64"/>
      <c r="BJ1708" s="61"/>
      <c r="BK1708" s="72"/>
      <c r="BL1708" s="49"/>
      <c r="BS1708" s="9"/>
    </row>
    <row r="1709" spans="1:71">
      <c r="A1709" s="18"/>
      <c r="AM1709" s="64"/>
      <c r="AN1709" s="64"/>
      <c r="AO1709" s="61"/>
      <c r="AP1709" s="61"/>
      <c r="AQ1709" s="61"/>
      <c r="AR1709" s="61"/>
      <c r="AT1709" s="64"/>
      <c r="AU1709" s="61"/>
      <c r="AV1709" s="61"/>
      <c r="AX1709" s="64"/>
      <c r="AY1709" s="61"/>
      <c r="AZ1709" s="72"/>
      <c r="BB1709" s="61"/>
      <c r="BC1709" s="61"/>
      <c r="BD1709" s="61"/>
      <c r="BE1709" s="61"/>
      <c r="BF1709" s="61"/>
      <c r="BG1709" s="61"/>
      <c r="BI1709" s="64"/>
      <c r="BJ1709" s="61"/>
      <c r="BK1709" s="72"/>
      <c r="BL1709" s="49"/>
      <c r="BS1709" s="9"/>
    </row>
    <row r="1710" spans="1:71">
      <c r="A1710" s="18"/>
      <c r="AM1710" s="64"/>
      <c r="AN1710" s="64"/>
      <c r="AO1710" s="61"/>
      <c r="AP1710" s="61"/>
      <c r="AQ1710" s="61"/>
      <c r="AR1710" s="61"/>
      <c r="AT1710" s="64"/>
      <c r="AU1710" s="61"/>
      <c r="AV1710" s="61"/>
      <c r="AX1710" s="64"/>
      <c r="AY1710" s="61"/>
      <c r="AZ1710" s="72"/>
      <c r="BB1710" s="61"/>
      <c r="BC1710" s="61"/>
      <c r="BD1710" s="61"/>
      <c r="BE1710" s="61"/>
      <c r="BF1710" s="61"/>
      <c r="BG1710" s="61"/>
      <c r="BI1710" s="64"/>
      <c r="BJ1710" s="61"/>
      <c r="BK1710" s="72"/>
      <c r="BL1710" s="49"/>
      <c r="BS1710" s="9"/>
    </row>
    <row r="1711" spans="1:71">
      <c r="A1711" s="18"/>
      <c r="AM1711" s="64"/>
      <c r="AN1711" s="64"/>
      <c r="AO1711" s="61"/>
      <c r="AP1711" s="61"/>
      <c r="AQ1711" s="61"/>
      <c r="AR1711" s="61"/>
      <c r="AT1711" s="64"/>
      <c r="AU1711" s="61"/>
      <c r="AV1711" s="61"/>
      <c r="AX1711" s="64"/>
      <c r="AY1711" s="61"/>
      <c r="AZ1711" s="72"/>
      <c r="BB1711" s="61"/>
      <c r="BC1711" s="61"/>
      <c r="BD1711" s="61"/>
      <c r="BE1711" s="61"/>
      <c r="BF1711" s="61"/>
      <c r="BG1711" s="61"/>
      <c r="BI1711" s="64"/>
      <c r="BJ1711" s="61"/>
      <c r="BK1711" s="72"/>
      <c r="BL1711" s="49"/>
      <c r="BS1711" s="9"/>
    </row>
    <row r="1712" spans="1:71">
      <c r="A1712" s="18"/>
      <c r="AM1712" s="64"/>
      <c r="AN1712" s="64"/>
      <c r="AO1712" s="61"/>
      <c r="AP1712" s="61"/>
      <c r="AQ1712" s="61"/>
      <c r="AR1712" s="61"/>
      <c r="AT1712" s="64"/>
      <c r="AU1712" s="61"/>
      <c r="AV1712" s="61"/>
      <c r="AX1712" s="64"/>
      <c r="AY1712" s="61"/>
      <c r="AZ1712" s="72"/>
      <c r="BB1712" s="61"/>
      <c r="BC1712" s="61"/>
      <c r="BD1712" s="61"/>
      <c r="BE1712" s="61"/>
      <c r="BF1712" s="61"/>
      <c r="BG1712" s="61"/>
      <c r="BI1712" s="64"/>
      <c r="BJ1712" s="61"/>
      <c r="BK1712" s="72"/>
      <c r="BL1712" s="49"/>
      <c r="BS1712" s="9"/>
    </row>
    <row r="1713" spans="1:71">
      <c r="A1713" s="18"/>
      <c r="AM1713" s="64"/>
      <c r="AN1713" s="64"/>
      <c r="AO1713" s="61"/>
      <c r="AP1713" s="61"/>
      <c r="AQ1713" s="61"/>
      <c r="AR1713" s="61"/>
      <c r="AT1713" s="64"/>
      <c r="AU1713" s="61"/>
      <c r="AV1713" s="61"/>
      <c r="AX1713" s="64"/>
      <c r="AY1713" s="61"/>
      <c r="AZ1713" s="72"/>
      <c r="BB1713" s="61"/>
      <c r="BC1713" s="61"/>
      <c r="BD1713" s="61"/>
      <c r="BE1713" s="61"/>
      <c r="BF1713" s="61"/>
      <c r="BG1713" s="61"/>
      <c r="BI1713" s="64"/>
      <c r="BJ1713" s="61"/>
      <c r="BK1713" s="72"/>
      <c r="BL1713" s="49"/>
      <c r="BS1713" s="9"/>
    </row>
    <row r="1714" spans="1:71">
      <c r="A1714" s="18"/>
      <c r="AM1714" s="64"/>
      <c r="AN1714" s="64"/>
      <c r="AO1714" s="61"/>
      <c r="AP1714" s="61"/>
      <c r="AQ1714" s="61"/>
      <c r="AR1714" s="61"/>
      <c r="AT1714" s="64"/>
      <c r="AU1714" s="61"/>
      <c r="AV1714" s="61"/>
      <c r="AX1714" s="64"/>
      <c r="AY1714" s="61"/>
      <c r="AZ1714" s="72"/>
      <c r="BB1714" s="61"/>
      <c r="BC1714" s="61"/>
      <c r="BD1714" s="61"/>
      <c r="BE1714" s="61"/>
      <c r="BF1714" s="61"/>
      <c r="BG1714" s="61"/>
      <c r="BI1714" s="64"/>
      <c r="BJ1714" s="61"/>
      <c r="BK1714" s="72"/>
      <c r="BL1714" s="49"/>
      <c r="BS1714" s="9"/>
    </row>
    <row r="1715" spans="1:71">
      <c r="A1715" s="18"/>
      <c r="AM1715" s="64"/>
      <c r="AN1715" s="64"/>
      <c r="AO1715" s="61"/>
      <c r="AP1715" s="61"/>
      <c r="AQ1715" s="61"/>
      <c r="AR1715" s="61"/>
      <c r="AT1715" s="64"/>
      <c r="AU1715" s="61"/>
      <c r="AV1715" s="61"/>
      <c r="AX1715" s="64"/>
      <c r="AY1715" s="61"/>
      <c r="AZ1715" s="72"/>
      <c r="BB1715" s="61"/>
      <c r="BC1715" s="61"/>
      <c r="BD1715" s="61"/>
      <c r="BE1715" s="61"/>
      <c r="BF1715" s="61"/>
      <c r="BG1715" s="61"/>
      <c r="BI1715" s="64"/>
      <c r="BJ1715" s="61"/>
      <c r="BK1715" s="72"/>
      <c r="BL1715" s="49"/>
      <c r="BS1715" s="9"/>
    </row>
    <row r="1716" spans="1:71">
      <c r="A1716" s="18"/>
      <c r="AM1716" s="64"/>
      <c r="AN1716" s="64"/>
      <c r="AO1716" s="61"/>
      <c r="AP1716" s="61"/>
      <c r="AQ1716" s="61"/>
      <c r="AR1716" s="61"/>
      <c r="AT1716" s="64"/>
      <c r="AU1716" s="61"/>
      <c r="AV1716" s="61"/>
      <c r="AX1716" s="64"/>
      <c r="AY1716" s="61"/>
      <c r="AZ1716" s="72"/>
      <c r="BB1716" s="61"/>
      <c r="BC1716" s="61"/>
      <c r="BD1716" s="61"/>
      <c r="BE1716" s="61"/>
      <c r="BF1716" s="61"/>
      <c r="BG1716" s="61"/>
      <c r="BI1716" s="64"/>
      <c r="BJ1716" s="61"/>
      <c r="BK1716" s="72"/>
      <c r="BL1716" s="49"/>
      <c r="BS1716" s="9"/>
    </row>
    <row r="1717" spans="1:71">
      <c r="A1717" s="18"/>
      <c r="AM1717" s="64"/>
      <c r="AN1717" s="64"/>
      <c r="AO1717" s="61"/>
      <c r="AP1717" s="61"/>
      <c r="AQ1717" s="61"/>
      <c r="AR1717" s="61"/>
      <c r="AT1717" s="64"/>
      <c r="AU1717" s="61"/>
      <c r="AV1717" s="61"/>
      <c r="AX1717" s="64"/>
      <c r="AY1717" s="61"/>
      <c r="AZ1717" s="72"/>
      <c r="BB1717" s="61"/>
      <c r="BC1717" s="61"/>
      <c r="BD1717" s="61"/>
      <c r="BE1717" s="61"/>
      <c r="BF1717" s="61"/>
      <c r="BG1717" s="61"/>
      <c r="BI1717" s="64"/>
      <c r="BJ1717" s="61"/>
      <c r="BK1717" s="72"/>
      <c r="BL1717" s="49"/>
      <c r="BS1717" s="9"/>
    </row>
    <row r="1718" spans="1:71">
      <c r="A1718" s="18"/>
      <c r="AM1718" s="64"/>
      <c r="AN1718" s="64"/>
      <c r="AO1718" s="61"/>
      <c r="AP1718" s="61"/>
      <c r="AQ1718" s="61"/>
      <c r="AR1718" s="61"/>
      <c r="AT1718" s="64"/>
      <c r="AU1718" s="61"/>
      <c r="AV1718" s="61"/>
      <c r="AX1718" s="64"/>
      <c r="AY1718" s="61"/>
      <c r="AZ1718" s="72"/>
      <c r="BB1718" s="61"/>
      <c r="BC1718" s="61"/>
      <c r="BD1718" s="61"/>
      <c r="BE1718" s="61"/>
      <c r="BF1718" s="61"/>
      <c r="BG1718" s="61"/>
      <c r="BI1718" s="64"/>
      <c r="BJ1718" s="61"/>
      <c r="BK1718" s="72"/>
      <c r="BL1718" s="49"/>
      <c r="BS1718" s="9"/>
    </row>
    <row r="1719" spans="1:71">
      <c r="A1719" s="18"/>
      <c r="AM1719" s="64"/>
      <c r="AN1719" s="64"/>
      <c r="AO1719" s="61"/>
      <c r="AP1719" s="61"/>
      <c r="AQ1719" s="61"/>
      <c r="AR1719" s="61"/>
      <c r="AT1719" s="64"/>
      <c r="AU1719" s="61"/>
      <c r="AV1719" s="61"/>
      <c r="AX1719" s="64"/>
      <c r="AY1719" s="61"/>
      <c r="AZ1719" s="72"/>
      <c r="BB1719" s="61"/>
      <c r="BC1719" s="61"/>
      <c r="BD1719" s="61"/>
      <c r="BE1719" s="61"/>
      <c r="BF1719" s="61"/>
      <c r="BG1719" s="61"/>
      <c r="BI1719" s="64"/>
      <c r="BJ1719" s="61"/>
      <c r="BK1719" s="72"/>
      <c r="BL1719" s="49"/>
      <c r="BS1719" s="9"/>
    </row>
    <row r="1720" spans="1:71">
      <c r="A1720" s="18"/>
      <c r="AM1720" s="64"/>
      <c r="AN1720" s="64"/>
      <c r="AO1720" s="61"/>
      <c r="AP1720" s="61"/>
      <c r="AQ1720" s="61"/>
      <c r="AR1720" s="61"/>
      <c r="AT1720" s="64"/>
      <c r="AU1720" s="61"/>
      <c r="AV1720" s="61"/>
      <c r="AX1720" s="64"/>
      <c r="AY1720" s="61"/>
      <c r="AZ1720" s="72"/>
      <c r="BB1720" s="61"/>
      <c r="BC1720" s="61"/>
      <c r="BD1720" s="61"/>
      <c r="BE1720" s="61"/>
      <c r="BF1720" s="61"/>
      <c r="BG1720" s="61"/>
      <c r="BI1720" s="64"/>
      <c r="BJ1720" s="61"/>
      <c r="BK1720" s="72"/>
      <c r="BL1720" s="49"/>
      <c r="BS1720" s="9"/>
    </row>
    <row r="1721" spans="1:71">
      <c r="A1721" s="18"/>
      <c r="AM1721" s="64"/>
      <c r="AN1721" s="64"/>
      <c r="AO1721" s="61"/>
      <c r="AP1721" s="61"/>
      <c r="AQ1721" s="61"/>
      <c r="AR1721" s="61"/>
      <c r="AT1721" s="64"/>
      <c r="AU1721" s="61"/>
      <c r="AV1721" s="61"/>
      <c r="AX1721" s="64"/>
      <c r="AY1721" s="61"/>
      <c r="AZ1721" s="72"/>
      <c r="BB1721" s="61"/>
      <c r="BC1721" s="61"/>
      <c r="BD1721" s="61"/>
      <c r="BE1721" s="61"/>
      <c r="BF1721" s="61"/>
      <c r="BG1721" s="61"/>
      <c r="BI1721" s="64"/>
      <c r="BJ1721" s="61"/>
      <c r="BK1721" s="72"/>
      <c r="BL1721" s="49"/>
      <c r="BS1721" s="9"/>
    </row>
    <row r="1722" spans="1:71">
      <c r="A1722" s="18"/>
      <c r="AM1722" s="64"/>
      <c r="AN1722" s="64"/>
      <c r="AO1722" s="61"/>
      <c r="AP1722" s="61"/>
      <c r="AQ1722" s="61"/>
      <c r="AR1722" s="61"/>
      <c r="AT1722" s="64"/>
      <c r="AU1722" s="61"/>
      <c r="AV1722" s="61"/>
      <c r="AX1722" s="64"/>
      <c r="AY1722" s="61"/>
      <c r="AZ1722" s="72"/>
      <c r="BB1722" s="61"/>
      <c r="BC1722" s="61"/>
      <c r="BD1722" s="61"/>
      <c r="BE1722" s="61"/>
      <c r="BF1722" s="61"/>
      <c r="BG1722" s="61"/>
      <c r="BI1722" s="64"/>
      <c r="BJ1722" s="61"/>
      <c r="BK1722" s="72"/>
      <c r="BL1722" s="49"/>
      <c r="BS1722" s="9"/>
    </row>
    <row r="1723" spans="1:71">
      <c r="A1723" s="18"/>
      <c r="AM1723" s="64"/>
      <c r="AN1723" s="64"/>
      <c r="AO1723" s="61"/>
      <c r="AP1723" s="61"/>
      <c r="AQ1723" s="61"/>
      <c r="AR1723" s="61"/>
      <c r="AT1723" s="64"/>
      <c r="AU1723" s="61"/>
      <c r="AV1723" s="61"/>
      <c r="AX1723" s="64"/>
      <c r="AY1723" s="61"/>
      <c r="AZ1723" s="72"/>
      <c r="BB1723" s="61"/>
      <c r="BC1723" s="61"/>
      <c r="BD1723" s="61"/>
      <c r="BE1723" s="61"/>
      <c r="BF1723" s="61"/>
      <c r="BG1723" s="61"/>
      <c r="BI1723" s="64"/>
      <c r="BJ1723" s="61"/>
      <c r="BK1723" s="72"/>
      <c r="BL1723" s="49"/>
      <c r="BS1723" s="9"/>
    </row>
    <row r="1724" spans="1:71">
      <c r="A1724" s="18"/>
      <c r="AM1724" s="64"/>
      <c r="AN1724" s="64"/>
      <c r="AO1724" s="61"/>
      <c r="AP1724" s="61"/>
      <c r="AQ1724" s="61"/>
      <c r="AR1724" s="61"/>
      <c r="AT1724" s="64"/>
      <c r="AU1724" s="61"/>
      <c r="AV1724" s="61"/>
      <c r="AX1724" s="64"/>
      <c r="AY1724" s="61"/>
      <c r="AZ1724" s="72"/>
      <c r="BB1724" s="61"/>
      <c r="BC1724" s="61"/>
      <c r="BD1724" s="61"/>
      <c r="BE1724" s="61"/>
      <c r="BF1724" s="61"/>
      <c r="BG1724" s="61"/>
      <c r="BI1724" s="64"/>
      <c r="BJ1724" s="61"/>
      <c r="BK1724" s="72"/>
      <c r="BL1724" s="49"/>
      <c r="BS1724" s="9"/>
    </row>
    <row r="1725" spans="1:71">
      <c r="A1725" s="18"/>
      <c r="AM1725" s="64"/>
      <c r="AN1725" s="64"/>
      <c r="AO1725" s="61"/>
      <c r="AP1725" s="61"/>
      <c r="AQ1725" s="61"/>
      <c r="AR1725" s="61"/>
      <c r="AT1725" s="64"/>
      <c r="AU1725" s="61"/>
      <c r="AV1725" s="61"/>
      <c r="AX1725" s="64"/>
      <c r="AY1725" s="61"/>
      <c r="AZ1725" s="72"/>
      <c r="BB1725" s="61"/>
      <c r="BC1725" s="61"/>
      <c r="BD1725" s="61"/>
      <c r="BE1725" s="61"/>
      <c r="BF1725" s="61"/>
      <c r="BG1725" s="61"/>
      <c r="BI1725" s="64"/>
      <c r="BJ1725" s="61"/>
      <c r="BK1725" s="72"/>
      <c r="BL1725" s="49"/>
      <c r="BS1725" s="9"/>
    </row>
    <row r="1726" spans="1:71">
      <c r="A1726" s="18"/>
      <c r="AM1726" s="64"/>
      <c r="AN1726" s="64"/>
      <c r="AO1726" s="61"/>
      <c r="AP1726" s="61"/>
      <c r="AQ1726" s="61"/>
      <c r="AR1726" s="61"/>
      <c r="AT1726" s="64"/>
      <c r="AU1726" s="61"/>
      <c r="AV1726" s="61"/>
      <c r="AX1726" s="64"/>
      <c r="AY1726" s="61"/>
      <c r="AZ1726" s="72"/>
      <c r="BB1726" s="61"/>
      <c r="BC1726" s="61"/>
      <c r="BD1726" s="61"/>
      <c r="BE1726" s="61"/>
      <c r="BF1726" s="61"/>
      <c r="BG1726" s="61"/>
      <c r="BI1726" s="64"/>
      <c r="BJ1726" s="61"/>
      <c r="BK1726" s="72"/>
      <c r="BL1726" s="49"/>
      <c r="BS1726" s="9"/>
    </row>
    <row r="1727" spans="1:71">
      <c r="A1727" s="18"/>
      <c r="AM1727" s="64"/>
      <c r="AN1727" s="64"/>
      <c r="AO1727" s="61"/>
      <c r="AP1727" s="61"/>
      <c r="AQ1727" s="61"/>
      <c r="AR1727" s="61"/>
      <c r="AT1727" s="64"/>
      <c r="AU1727" s="61"/>
      <c r="AV1727" s="61"/>
      <c r="AX1727" s="64"/>
      <c r="AY1727" s="61"/>
      <c r="AZ1727" s="72"/>
      <c r="BB1727" s="61"/>
      <c r="BC1727" s="61"/>
      <c r="BD1727" s="61"/>
      <c r="BE1727" s="61"/>
      <c r="BF1727" s="61"/>
      <c r="BG1727" s="61"/>
      <c r="BI1727" s="64"/>
      <c r="BJ1727" s="61"/>
      <c r="BK1727" s="72"/>
      <c r="BL1727" s="49"/>
      <c r="BS1727" s="9"/>
    </row>
    <row r="1728" spans="1:71">
      <c r="A1728" s="18"/>
      <c r="AM1728" s="64"/>
      <c r="AN1728" s="64"/>
      <c r="AO1728" s="61"/>
      <c r="AP1728" s="61"/>
      <c r="AQ1728" s="61"/>
      <c r="AR1728" s="61"/>
      <c r="AT1728" s="64"/>
      <c r="AU1728" s="61"/>
      <c r="AV1728" s="61"/>
      <c r="AX1728" s="64"/>
      <c r="AY1728" s="61"/>
      <c r="AZ1728" s="72"/>
      <c r="BB1728" s="61"/>
      <c r="BC1728" s="61"/>
      <c r="BD1728" s="61"/>
      <c r="BE1728" s="61"/>
      <c r="BF1728" s="61"/>
      <c r="BG1728" s="61"/>
      <c r="BI1728" s="64"/>
      <c r="BJ1728" s="61"/>
      <c r="BK1728" s="72"/>
      <c r="BL1728" s="49"/>
      <c r="BS1728" s="9"/>
    </row>
    <row r="1729" spans="1:71">
      <c r="A1729" s="18"/>
      <c r="AM1729" s="64"/>
      <c r="AN1729" s="64"/>
      <c r="AO1729" s="61"/>
      <c r="AP1729" s="61"/>
      <c r="AQ1729" s="61"/>
      <c r="AR1729" s="61"/>
      <c r="AT1729" s="64"/>
      <c r="AU1729" s="61"/>
      <c r="AV1729" s="61"/>
      <c r="AX1729" s="64"/>
      <c r="AY1729" s="61"/>
      <c r="AZ1729" s="72"/>
      <c r="BB1729" s="61"/>
      <c r="BC1729" s="61"/>
      <c r="BD1729" s="61"/>
      <c r="BE1729" s="61"/>
      <c r="BF1729" s="61"/>
      <c r="BG1729" s="61"/>
      <c r="BI1729" s="64"/>
      <c r="BJ1729" s="61"/>
      <c r="BK1729" s="72"/>
      <c r="BL1729" s="49"/>
      <c r="BS1729" s="9"/>
    </row>
    <row r="1730" spans="1:71">
      <c r="A1730" s="18"/>
      <c r="AM1730" s="64"/>
      <c r="AN1730" s="64"/>
      <c r="AO1730" s="61"/>
      <c r="AP1730" s="61"/>
      <c r="AQ1730" s="61"/>
      <c r="AR1730" s="61"/>
      <c r="AT1730" s="64"/>
      <c r="AU1730" s="61"/>
      <c r="AV1730" s="61"/>
      <c r="AX1730" s="64"/>
      <c r="AY1730" s="61"/>
      <c r="AZ1730" s="72"/>
      <c r="BB1730" s="61"/>
      <c r="BC1730" s="61"/>
      <c r="BD1730" s="61"/>
      <c r="BE1730" s="61"/>
      <c r="BF1730" s="61"/>
      <c r="BG1730" s="61"/>
      <c r="BI1730" s="64"/>
      <c r="BJ1730" s="61"/>
      <c r="BK1730" s="72"/>
      <c r="BL1730" s="49"/>
      <c r="BS1730" s="9"/>
    </row>
    <row r="1731" spans="1:71">
      <c r="A1731" s="18"/>
      <c r="AM1731" s="64"/>
      <c r="AN1731" s="64"/>
      <c r="AO1731" s="61"/>
      <c r="AP1731" s="61"/>
      <c r="AQ1731" s="61"/>
      <c r="AR1731" s="61"/>
      <c r="AT1731" s="64"/>
      <c r="AU1731" s="61"/>
      <c r="AV1731" s="61"/>
      <c r="AX1731" s="64"/>
      <c r="AY1731" s="61"/>
      <c r="AZ1731" s="72"/>
      <c r="BB1731" s="61"/>
      <c r="BC1731" s="61"/>
      <c r="BD1731" s="61"/>
      <c r="BE1731" s="61"/>
      <c r="BF1731" s="61"/>
      <c r="BG1731" s="61"/>
      <c r="BI1731" s="64"/>
      <c r="BJ1731" s="61"/>
      <c r="BK1731" s="72"/>
      <c r="BL1731" s="49"/>
      <c r="BS1731" s="9"/>
    </row>
    <row r="1732" spans="1:71">
      <c r="A1732" s="18"/>
      <c r="AM1732" s="64"/>
      <c r="AN1732" s="64"/>
      <c r="AO1732" s="61"/>
      <c r="AP1732" s="61"/>
      <c r="AQ1732" s="61"/>
      <c r="AR1732" s="61"/>
      <c r="AT1732" s="64"/>
      <c r="AU1732" s="61"/>
      <c r="AV1732" s="61"/>
      <c r="AX1732" s="64"/>
      <c r="AY1732" s="61"/>
      <c r="AZ1732" s="72"/>
      <c r="BB1732" s="61"/>
      <c r="BC1732" s="61"/>
      <c r="BD1732" s="61"/>
      <c r="BE1732" s="61"/>
      <c r="BF1732" s="61"/>
      <c r="BG1732" s="61"/>
      <c r="BI1732" s="64"/>
      <c r="BJ1732" s="61"/>
      <c r="BK1732" s="72"/>
      <c r="BL1732" s="49"/>
      <c r="BS1732" s="9"/>
    </row>
    <row r="1733" spans="1:71">
      <c r="A1733" s="18"/>
      <c r="AM1733" s="64"/>
      <c r="AN1733" s="64"/>
      <c r="AO1733" s="61"/>
      <c r="AP1733" s="61"/>
      <c r="AQ1733" s="61"/>
      <c r="AR1733" s="61"/>
      <c r="AT1733" s="64"/>
      <c r="AU1733" s="61"/>
      <c r="AV1733" s="61"/>
      <c r="AX1733" s="64"/>
      <c r="AY1733" s="61"/>
      <c r="AZ1733" s="72"/>
      <c r="BB1733" s="61"/>
      <c r="BC1733" s="61"/>
      <c r="BD1733" s="61"/>
      <c r="BE1733" s="61"/>
      <c r="BF1733" s="61"/>
      <c r="BG1733" s="61"/>
      <c r="BI1733" s="64"/>
      <c r="BJ1733" s="61"/>
      <c r="BK1733" s="72"/>
      <c r="BL1733" s="49"/>
      <c r="BS1733" s="9"/>
    </row>
    <row r="1734" spans="1:71">
      <c r="A1734" s="18"/>
      <c r="AM1734" s="64"/>
      <c r="AN1734" s="64"/>
      <c r="AO1734" s="61"/>
      <c r="AP1734" s="61"/>
      <c r="AQ1734" s="61"/>
      <c r="AR1734" s="61"/>
      <c r="AT1734" s="64"/>
      <c r="AU1734" s="61"/>
      <c r="AV1734" s="61"/>
      <c r="AX1734" s="64"/>
      <c r="AY1734" s="61"/>
      <c r="AZ1734" s="72"/>
      <c r="BB1734" s="61"/>
      <c r="BC1734" s="61"/>
      <c r="BD1734" s="61"/>
      <c r="BE1734" s="61"/>
      <c r="BF1734" s="61"/>
      <c r="BG1734" s="61"/>
      <c r="BI1734" s="64"/>
      <c r="BJ1734" s="61"/>
      <c r="BK1734" s="72"/>
      <c r="BL1734" s="49"/>
      <c r="BS1734" s="9"/>
    </row>
    <row r="1735" spans="1:71">
      <c r="A1735" s="18"/>
      <c r="AM1735" s="64"/>
      <c r="AN1735" s="64"/>
      <c r="AO1735" s="61"/>
      <c r="AP1735" s="61"/>
      <c r="AQ1735" s="61"/>
      <c r="AR1735" s="61"/>
      <c r="AT1735" s="64"/>
      <c r="AU1735" s="61"/>
      <c r="AV1735" s="61"/>
      <c r="AX1735" s="64"/>
      <c r="AY1735" s="61"/>
      <c r="AZ1735" s="72"/>
      <c r="BB1735" s="61"/>
      <c r="BC1735" s="61"/>
      <c r="BD1735" s="61"/>
      <c r="BE1735" s="61"/>
      <c r="BF1735" s="61"/>
      <c r="BG1735" s="61"/>
      <c r="BI1735" s="64"/>
      <c r="BJ1735" s="61"/>
      <c r="BK1735" s="72"/>
      <c r="BL1735" s="49"/>
      <c r="BS1735" s="9"/>
    </row>
    <row r="1736" spans="1:71">
      <c r="A1736" s="18"/>
      <c r="AM1736" s="64"/>
      <c r="AN1736" s="64"/>
      <c r="AO1736" s="61"/>
      <c r="AP1736" s="61"/>
      <c r="AQ1736" s="61"/>
      <c r="AR1736" s="61"/>
      <c r="AT1736" s="64"/>
      <c r="AU1736" s="61"/>
      <c r="AV1736" s="61"/>
      <c r="AX1736" s="64"/>
      <c r="AY1736" s="61"/>
      <c r="AZ1736" s="72"/>
      <c r="BB1736" s="61"/>
      <c r="BC1736" s="61"/>
      <c r="BD1736" s="61"/>
      <c r="BE1736" s="61"/>
      <c r="BF1736" s="61"/>
      <c r="BG1736" s="61"/>
      <c r="BI1736" s="64"/>
      <c r="BJ1736" s="61"/>
      <c r="BK1736" s="72"/>
      <c r="BL1736" s="49"/>
      <c r="BS1736" s="9"/>
    </row>
    <row r="1737" spans="1:71">
      <c r="A1737" s="18"/>
      <c r="AM1737" s="64"/>
      <c r="AN1737" s="64"/>
      <c r="AO1737" s="61"/>
      <c r="AP1737" s="61"/>
      <c r="AQ1737" s="61"/>
      <c r="AR1737" s="61"/>
      <c r="AT1737" s="64"/>
      <c r="AU1737" s="61"/>
      <c r="AV1737" s="61"/>
      <c r="AX1737" s="64"/>
      <c r="AY1737" s="61"/>
      <c r="AZ1737" s="72"/>
      <c r="BB1737" s="61"/>
      <c r="BC1737" s="61"/>
      <c r="BD1737" s="61"/>
      <c r="BE1737" s="61"/>
      <c r="BF1737" s="61"/>
      <c r="BG1737" s="61"/>
      <c r="BI1737" s="64"/>
      <c r="BJ1737" s="61"/>
      <c r="BK1737" s="72"/>
      <c r="BL1737" s="49"/>
      <c r="BS1737" s="9"/>
    </row>
    <row r="1738" spans="1:71">
      <c r="A1738" s="18"/>
      <c r="AM1738" s="64"/>
      <c r="AN1738" s="64"/>
      <c r="AO1738" s="61"/>
      <c r="AP1738" s="61"/>
      <c r="AQ1738" s="61"/>
      <c r="AR1738" s="61"/>
      <c r="AT1738" s="64"/>
      <c r="AU1738" s="61"/>
      <c r="AV1738" s="61"/>
      <c r="AX1738" s="64"/>
      <c r="AY1738" s="61"/>
      <c r="AZ1738" s="72"/>
      <c r="BB1738" s="61"/>
      <c r="BC1738" s="61"/>
      <c r="BD1738" s="61"/>
      <c r="BE1738" s="61"/>
      <c r="BF1738" s="61"/>
      <c r="BG1738" s="61"/>
      <c r="BI1738" s="64"/>
      <c r="BJ1738" s="61"/>
      <c r="BK1738" s="72"/>
      <c r="BL1738" s="49"/>
      <c r="BS1738" s="9"/>
    </row>
    <row r="1739" spans="1:71">
      <c r="A1739" s="18"/>
      <c r="AM1739" s="64"/>
      <c r="AN1739" s="64"/>
      <c r="AO1739" s="61"/>
      <c r="AP1739" s="61"/>
      <c r="AQ1739" s="61"/>
      <c r="AR1739" s="61"/>
      <c r="AT1739" s="64"/>
      <c r="AU1739" s="61"/>
      <c r="AV1739" s="61"/>
      <c r="AX1739" s="64"/>
      <c r="AY1739" s="61"/>
      <c r="AZ1739" s="72"/>
      <c r="BB1739" s="61"/>
      <c r="BC1739" s="61"/>
      <c r="BD1739" s="61"/>
      <c r="BE1739" s="61"/>
      <c r="BF1739" s="61"/>
      <c r="BG1739" s="61"/>
      <c r="BI1739" s="64"/>
      <c r="BJ1739" s="61"/>
      <c r="BK1739" s="72"/>
      <c r="BL1739" s="49"/>
      <c r="BS1739" s="9"/>
    </row>
    <row r="1740" spans="1:71">
      <c r="A1740" s="18"/>
      <c r="AM1740" s="64"/>
      <c r="AN1740" s="64"/>
      <c r="AO1740" s="61"/>
      <c r="AP1740" s="61"/>
      <c r="AQ1740" s="61"/>
      <c r="AR1740" s="61"/>
      <c r="AT1740" s="64"/>
      <c r="AU1740" s="61"/>
      <c r="AV1740" s="61"/>
      <c r="AX1740" s="64"/>
      <c r="AY1740" s="61"/>
      <c r="AZ1740" s="72"/>
      <c r="BB1740" s="61"/>
      <c r="BC1740" s="61"/>
      <c r="BD1740" s="61"/>
      <c r="BE1740" s="61"/>
      <c r="BF1740" s="61"/>
      <c r="BG1740" s="61"/>
      <c r="BI1740" s="64"/>
      <c r="BJ1740" s="61"/>
      <c r="BK1740" s="72"/>
      <c r="BL1740" s="49"/>
      <c r="BS1740" s="9"/>
    </row>
    <row r="1741" spans="1:71">
      <c r="A1741" s="18"/>
      <c r="AM1741" s="64"/>
      <c r="AN1741" s="64"/>
      <c r="AO1741" s="61"/>
      <c r="AP1741" s="61"/>
      <c r="AQ1741" s="61"/>
      <c r="AR1741" s="61"/>
      <c r="AT1741" s="64"/>
      <c r="AU1741" s="61"/>
      <c r="AV1741" s="61"/>
      <c r="AX1741" s="64"/>
      <c r="AY1741" s="61"/>
      <c r="AZ1741" s="72"/>
      <c r="BB1741" s="61"/>
      <c r="BC1741" s="61"/>
      <c r="BD1741" s="61"/>
      <c r="BE1741" s="61"/>
      <c r="BF1741" s="61"/>
      <c r="BG1741" s="61"/>
      <c r="BI1741" s="64"/>
      <c r="BJ1741" s="61"/>
      <c r="BK1741" s="72"/>
      <c r="BL1741" s="49"/>
      <c r="BS1741" s="9"/>
    </row>
    <row r="1742" spans="1:71">
      <c r="A1742" s="18"/>
      <c r="AM1742" s="64"/>
      <c r="AN1742" s="64"/>
      <c r="AO1742" s="61"/>
      <c r="AP1742" s="61"/>
      <c r="AQ1742" s="61"/>
      <c r="AR1742" s="61"/>
      <c r="AT1742" s="64"/>
      <c r="AU1742" s="61"/>
      <c r="AV1742" s="61"/>
      <c r="AX1742" s="64"/>
      <c r="AY1742" s="61"/>
      <c r="AZ1742" s="72"/>
      <c r="BB1742" s="61"/>
      <c r="BC1742" s="61"/>
      <c r="BD1742" s="61"/>
      <c r="BE1742" s="61"/>
      <c r="BF1742" s="61"/>
      <c r="BG1742" s="61"/>
      <c r="BI1742" s="64"/>
      <c r="BJ1742" s="61"/>
      <c r="BK1742" s="72"/>
      <c r="BL1742" s="49"/>
      <c r="BS1742" s="9"/>
    </row>
    <row r="1743" spans="1:71">
      <c r="A1743" s="18"/>
      <c r="AM1743" s="64"/>
      <c r="AN1743" s="64"/>
      <c r="AO1743" s="61"/>
      <c r="AP1743" s="61"/>
      <c r="AQ1743" s="61"/>
      <c r="AR1743" s="61"/>
      <c r="AT1743" s="64"/>
      <c r="AU1743" s="61"/>
      <c r="AV1743" s="61"/>
      <c r="AX1743" s="64"/>
      <c r="AY1743" s="61"/>
      <c r="AZ1743" s="72"/>
      <c r="BB1743" s="61"/>
      <c r="BC1743" s="61"/>
      <c r="BD1743" s="61"/>
      <c r="BE1743" s="61"/>
      <c r="BF1743" s="61"/>
      <c r="BG1743" s="61"/>
      <c r="BI1743" s="64"/>
      <c r="BJ1743" s="61"/>
      <c r="BK1743" s="72"/>
      <c r="BL1743" s="49"/>
      <c r="BS1743" s="9"/>
    </row>
    <row r="1744" spans="1:71">
      <c r="A1744" s="18"/>
      <c r="AM1744" s="64"/>
      <c r="AN1744" s="64"/>
      <c r="AO1744" s="61"/>
      <c r="AP1744" s="61"/>
      <c r="AQ1744" s="61"/>
      <c r="AR1744" s="61"/>
      <c r="AT1744" s="64"/>
      <c r="AU1744" s="61"/>
      <c r="AV1744" s="61"/>
      <c r="AX1744" s="64"/>
      <c r="AY1744" s="61"/>
      <c r="AZ1744" s="72"/>
      <c r="BB1744" s="61"/>
      <c r="BC1744" s="61"/>
      <c r="BD1744" s="61"/>
      <c r="BE1744" s="61"/>
      <c r="BF1744" s="61"/>
      <c r="BG1744" s="61"/>
      <c r="BI1744" s="64"/>
      <c r="BJ1744" s="61"/>
      <c r="BK1744" s="72"/>
      <c r="BL1744" s="49"/>
      <c r="BS1744" s="9"/>
    </row>
    <row r="1745" spans="1:71">
      <c r="A1745" s="18"/>
      <c r="AM1745" s="64"/>
      <c r="AN1745" s="64"/>
      <c r="AO1745" s="61"/>
      <c r="AP1745" s="61"/>
      <c r="AQ1745" s="61"/>
      <c r="AR1745" s="61"/>
      <c r="AT1745" s="64"/>
      <c r="AU1745" s="61"/>
      <c r="AV1745" s="61"/>
      <c r="AX1745" s="64"/>
      <c r="AY1745" s="61"/>
      <c r="AZ1745" s="72"/>
      <c r="BB1745" s="61"/>
      <c r="BC1745" s="61"/>
      <c r="BD1745" s="61"/>
      <c r="BE1745" s="61"/>
      <c r="BF1745" s="61"/>
      <c r="BG1745" s="61"/>
      <c r="BI1745" s="64"/>
      <c r="BJ1745" s="61"/>
      <c r="BK1745" s="72"/>
      <c r="BL1745" s="49"/>
      <c r="BS1745" s="9"/>
    </row>
    <row r="1746" spans="1:71">
      <c r="A1746" s="18"/>
      <c r="AM1746" s="64"/>
      <c r="AN1746" s="64"/>
      <c r="AO1746" s="61"/>
      <c r="AP1746" s="61"/>
      <c r="AQ1746" s="61"/>
      <c r="AR1746" s="61"/>
      <c r="AT1746" s="64"/>
      <c r="AU1746" s="61"/>
      <c r="AV1746" s="61"/>
      <c r="AX1746" s="64"/>
      <c r="AY1746" s="61"/>
      <c r="AZ1746" s="72"/>
      <c r="BB1746" s="61"/>
      <c r="BC1746" s="61"/>
      <c r="BD1746" s="61"/>
      <c r="BE1746" s="61"/>
      <c r="BF1746" s="61"/>
      <c r="BG1746" s="61"/>
      <c r="BI1746" s="64"/>
      <c r="BJ1746" s="61"/>
      <c r="BK1746" s="72"/>
      <c r="BL1746" s="49"/>
      <c r="BS1746" s="9"/>
    </row>
    <row r="1747" spans="1:71">
      <c r="A1747" s="18"/>
      <c r="AM1747" s="64"/>
      <c r="AN1747" s="64"/>
      <c r="AO1747" s="61"/>
      <c r="AP1747" s="61"/>
      <c r="AQ1747" s="61"/>
      <c r="AR1747" s="61"/>
      <c r="AT1747" s="64"/>
      <c r="AU1747" s="61"/>
      <c r="AV1747" s="61"/>
      <c r="AX1747" s="64"/>
      <c r="AY1747" s="61"/>
      <c r="AZ1747" s="72"/>
      <c r="BB1747" s="61"/>
      <c r="BC1747" s="61"/>
      <c r="BD1747" s="61"/>
      <c r="BE1747" s="61"/>
      <c r="BF1747" s="61"/>
      <c r="BG1747" s="61"/>
      <c r="BI1747" s="64"/>
      <c r="BJ1747" s="61"/>
      <c r="BK1747" s="72"/>
      <c r="BL1747" s="49"/>
      <c r="BS1747" s="9"/>
    </row>
    <row r="1748" spans="1:71">
      <c r="A1748" s="18"/>
      <c r="AM1748" s="64"/>
      <c r="AN1748" s="64"/>
      <c r="AO1748" s="61"/>
      <c r="AP1748" s="61"/>
      <c r="AQ1748" s="61"/>
      <c r="AR1748" s="61"/>
      <c r="AT1748" s="64"/>
      <c r="AU1748" s="61"/>
      <c r="AV1748" s="61"/>
      <c r="AX1748" s="64"/>
      <c r="AY1748" s="61"/>
      <c r="AZ1748" s="72"/>
      <c r="BB1748" s="61"/>
      <c r="BC1748" s="61"/>
      <c r="BD1748" s="61"/>
      <c r="BE1748" s="61"/>
      <c r="BF1748" s="61"/>
      <c r="BG1748" s="61"/>
      <c r="BI1748" s="64"/>
      <c r="BJ1748" s="61"/>
      <c r="BK1748" s="72"/>
      <c r="BL1748" s="49"/>
      <c r="BS1748" s="9"/>
    </row>
    <row r="1749" spans="1:71">
      <c r="A1749" s="18"/>
      <c r="AM1749" s="64"/>
      <c r="AN1749" s="64"/>
      <c r="AO1749" s="61"/>
      <c r="AP1749" s="61"/>
      <c r="AQ1749" s="61"/>
      <c r="AR1749" s="61"/>
      <c r="AT1749" s="64"/>
      <c r="AU1749" s="61"/>
      <c r="AV1749" s="61"/>
      <c r="AX1749" s="64"/>
      <c r="AY1749" s="61"/>
      <c r="AZ1749" s="72"/>
      <c r="BB1749" s="61"/>
      <c r="BC1749" s="61"/>
      <c r="BD1749" s="61"/>
      <c r="BE1749" s="61"/>
      <c r="BF1749" s="61"/>
      <c r="BG1749" s="61"/>
      <c r="BI1749" s="64"/>
      <c r="BJ1749" s="61"/>
      <c r="BK1749" s="72"/>
      <c r="BL1749" s="49"/>
      <c r="BS1749" s="9"/>
    </row>
    <row r="1750" spans="1:71">
      <c r="A1750" s="18"/>
      <c r="AM1750" s="64"/>
      <c r="AN1750" s="64"/>
      <c r="AO1750" s="61"/>
      <c r="AP1750" s="61"/>
      <c r="AQ1750" s="61"/>
      <c r="AR1750" s="61"/>
      <c r="AT1750" s="64"/>
      <c r="AU1750" s="61"/>
      <c r="AV1750" s="61"/>
      <c r="AX1750" s="64"/>
      <c r="AY1750" s="61"/>
      <c r="AZ1750" s="72"/>
      <c r="BB1750" s="61"/>
      <c r="BC1750" s="61"/>
      <c r="BD1750" s="61"/>
      <c r="BE1750" s="61"/>
      <c r="BF1750" s="61"/>
      <c r="BG1750" s="61"/>
      <c r="BI1750" s="64"/>
      <c r="BJ1750" s="61"/>
      <c r="BK1750" s="72"/>
      <c r="BL1750" s="49"/>
      <c r="BS1750" s="9"/>
    </row>
    <row r="1751" spans="1:71">
      <c r="A1751" s="18"/>
      <c r="AM1751" s="64"/>
      <c r="AN1751" s="64"/>
      <c r="AO1751" s="61"/>
      <c r="AP1751" s="61"/>
      <c r="AQ1751" s="61"/>
      <c r="AR1751" s="61"/>
      <c r="AT1751" s="64"/>
      <c r="AU1751" s="61"/>
      <c r="AV1751" s="61"/>
      <c r="AX1751" s="64"/>
      <c r="AY1751" s="61"/>
      <c r="AZ1751" s="72"/>
      <c r="BB1751" s="61"/>
      <c r="BC1751" s="61"/>
      <c r="BD1751" s="61"/>
      <c r="BE1751" s="61"/>
      <c r="BF1751" s="61"/>
      <c r="BG1751" s="61"/>
      <c r="BI1751" s="64"/>
      <c r="BJ1751" s="61"/>
      <c r="BK1751" s="72"/>
      <c r="BL1751" s="49"/>
      <c r="BS1751" s="9"/>
    </row>
    <row r="1752" spans="1:71">
      <c r="A1752" s="18"/>
      <c r="AM1752" s="64"/>
      <c r="AN1752" s="64"/>
      <c r="AO1752" s="61"/>
      <c r="AP1752" s="61"/>
      <c r="AQ1752" s="61"/>
      <c r="AR1752" s="61"/>
      <c r="AT1752" s="64"/>
      <c r="AU1752" s="61"/>
      <c r="AV1752" s="61"/>
      <c r="AX1752" s="64"/>
      <c r="AY1752" s="61"/>
      <c r="AZ1752" s="72"/>
      <c r="BB1752" s="61"/>
      <c r="BC1752" s="61"/>
      <c r="BD1752" s="61"/>
      <c r="BE1752" s="61"/>
      <c r="BF1752" s="61"/>
      <c r="BG1752" s="61"/>
      <c r="BI1752" s="64"/>
      <c r="BJ1752" s="61"/>
      <c r="BK1752" s="72"/>
      <c r="BL1752" s="49"/>
      <c r="BS1752" s="9"/>
    </row>
    <row r="1753" spans="1:71">
      <c r="A1753" s="18"/>
      <c r="AM1753" s="64"/>
      <c r="AN1753" s="64"/>
      <c r="AO1753" s="61"/>
      <c r="AP1753" s="61"/>
      <c r="AQ1753" s="61"/>
      <c r="AR1753" s="61"/>
      <c r="AT1753" s="64"/>
      <c r="AU1753" s="61"/>
      <c r="AV1753" s="61"/>
      <c r="AX1753" s="64"/>
      <c r="AY1753" s="61"/>
      <c r="AZ1753" s="72"/>
      <c r="BB1753" s="61"/>
      <c r="BC1753" s="61"/>
      <c r="BD1753" s="61"/>
      <c r="BE1753" s="61"/>
      <c r="BF1753" s="61"/>
      <c r="BG1753" s="61"/>
      <c r="BI1753" s="64"/>
      <c r="BJ1753" s="61"/>
      <c r="BK1753" s="72"/>
      <c r="BL1753" s="49"/>
      <c r="BS1753" s="9"/>
    </row>
    <row r="1754" spans="1:71">
      <c r="A1754" s="18"/>
      <c r="AM1754" s="64"/>
      <c r="AN1754" s="64"/>
      <c r="AO1754" s="61"/>
      <c r="AP1754" s="61"/>
      <c r="AQ1754" s="61"/>
      <c r="AR1754" s="61"/>
      <c r="AT1754" s="64"/>
      <c r="AU1754" s="61"/>
      <c r="AV1754" s="61"/>
      <c r="AX1754" s="64"/>
      <c r="AY1754" s="61"/>
      <c r="AZ1754" s="72"/>
      <c r="BB1754" s="61"/>
      <c r="BC1754" s="61"/>
      <c r="BD1754" s="61"/>
      <c r="BE1754" s="61"/>
      <c r="BF1754" s="61"/>
      <c r="BG1754" s="61"/>
      <c r="BI1754" s="64"/>
      <c r="BJ1754" s="61"/>
      <c r="BK1754" s="72"/>
      <c r="BL1754" s="49"/>
      <c r="BS1754" s="9"/>
    </row>
    <row r="1755" spans="1:71">
      <c r="A1755" s="18"/>
      <c r="AM1755" s="64"/>
      <c r="AN1755" s="64"/>
      <c r="AO1755" s="61"/>
      <c r="AP1755" s="61"/>
      <c r="AQ1755" s="61"/>
      <c r="AR1755" s="61"/>
      <c r="AT1755" s="64"/>
      <c r="AU1755" s="61"/>
      <c r="AV1755" s="61"/>
      <c r="AX1755" s="64"/>
      <c r="AY1755" s="61"/>
      <c r="AZ1755" s="72"/>
      <c r="BB1755" s="61"/>
      <c r="BC1755" s="61"/>
      <c r="BD1755" s="61"/>
      <c r="BE1755" s="61"/>
      <c r="BF1755" s="61"/>
      <c r="BG1755" s="61"/>
      <c r="BI1755" s="64"/>
      <c r="BJ1755" s="61"/>
      <c r="BK1755" s="72"/>
      <c r="BL1755" s="49"/>
      <c r="BS1755" s="9"/>
    </row>
    <row r="1756" spans="1:71">
      <c r="A1756" s="18"/>
      <c r="AM1756" s="64"/>
      <c r="AN1756" s="64"/>
      <c r="AO1756" s="61"/>
      <c r="AP1756" s="61"/>
      <c r="AQ1756" s="61"/>
      <c r="AR1756" s="61"/>
      <c r="AT1756" s="64"/>
      <c r="AU1756" s="61"/>
      <c r="AV1756" s="61"/>
      <c r="AX1756" s="64"/>
      <c r="AY1756" s="61"/>
      <c r="AZ1756" s="72"/>
      <c r="BB1756" s="61"/>
      <c r="BC1756" s="61"/>
      <c r="BD1756" s="61"/>
      <c r="BE1756" s="61"/>
      <c r="BF1756" s="61"/>
      <c r="BG1756" s="61"/>
      <c r="BI1756" s="64"/>
      <c r="BJ1756" s="61"/>
      <c r="BK1756" s="72"/>
      <c r="BL1756" s="49"/>
      <c r="BS1756" s="9"/>
    </row>
    <row r="1757" spans="1:71">
      <c r="A1757" s="18"/>
      <c r="AM1757" s="64"/>
      <c r="AN1757" s="64"/>
      <c r="AO1757" s="61"/>
      <c r="AP1757" s="61"/>
      <c r="AQ1757" s="61"/>
      <c r="AR1757" s="61"/>
      <c r="AT1757" s="64"/>
      <c r="AU1757" s="61"/>
      <c r="AV1757" s="61"/>
      <c r="AX1757" s="64"/>
      <c r="AY1757" s="61"/>
      <c r="AZ1757" s="72"/>
      <c r="BB1757" s="61"/>
      <c r="BC1757" s="61"/>
      <c r="BD1757" s="61"/>
      <c r="BE1757" s="61"/>
      <c r="BF1757" s="61"/>
      <c r="BG1757" s="61"/>
      <c r="BI1757" s="64"/>
      <c r="BJ1757" s="61"/>
      <c r="BK1757" s="72"/>
      <c r="BL1757" s="49"/>
      <c r="BS1757" s="9"/>
    </row>
    <row r="1758" spans="1:71">
      <c r="A1758" s="18"/>
      <c r="AM1758" s="64"/>
      <c r="AN1758" s="64"/>
      <c r="AO1758" s="61"/>
      <c r="AP1758" s="61"/>
      <c r="AQ1758" s="61"/>
      <c r="AR1758" s="61"/>
      <c r="AT1758" s="64"/>
      <c r="AU1758" s="61"/>
      <c r="AV1758" s="61"/>
      <c r="AX1758" s="64"/>
      <c r="AY1758" s="61"/>
      <c r="AZ1758" s="72"/>
      <c r="BB1758" s="61"/>
      <c r="BC1758" s="61"/>
      <c r="BD1758" s="61"/>
      <c r="BE1758" s="61"/>
      <c r="BF1758" s="61"/>
      <c r="BG1758" s="61"/>
      <c r="BI1758" s="64"/>
      <c r="BJ1758" s="61"/>
      <c r="BK1758" s="72"/>
      <c r="BL1758" s="49"/>
      <c r="BS1758" s="9"/>
    </row>
    <row r="1759" spans="1:71">
      <c r="A1759" s="18"/>
      <c r="AM1759" s="64"/>
      <c r="AN1759" s="64"/>
      <c r="AO1759" s="61"/>
      <c r="AP1759" s="61"/>
      <c r="AQ1759" s="61"/>
      <c r="AR1759" s="61"/>
      <c r="AT1759" s="64"/>
      <c r="AU1759" s="61"/>
      <c r="AV1759" s="61"/>
      <c r="AX1759" s="64"/>
      <c r="AY1759" s="61"/>
      <c r="AZ1759" s="72"/>
      <c r="BB1759" s="61"/>
      <c r="BC1759" s="61"/>
      <c r="BD1759" s="61"/>
      <c r="BE1759" s="61"/>
      <c r="BF1759" s="61"/>
      <c r="BG1759" s="61"/>
      <c r="BI1759" s="64"/>
      <c r="BJ1759" s="61"/>
      <c r="BK1759" s="72"/>
      <c r="BL1759" s="49"/>
      <c r="BS1759" s="9"/>
    </row>
    <row r="1760" spans="1:71">
      <c r="A1760" s="18"/>
      <c r="AM1760" s="64"/>
      <c r="AN1760" s="64"/>
      <c r="AO1760" s="61"/>
      <c r="AP1760" s="61"/>
      <c r="AQ1760" s="61"/>
      <c r="AR1760" s="61"/>
      <c r="AT1760" s="64"/>
      <c r="AU1760" s="61"/>
      <c r="AV1760" s="61"/>
      <c r="AX1760" s="64"/>
      <c r="AY1760" s="61"/>
      <c r="AZ1760" s="72"/>
      <c r="BB1760" s="61"/>
      <c r="BC1760" s="61"/>
      <c r="BD1760" s="61"/>
      <c r="BE1760" s="61"/>
      <c r="BF1760" s="61"/>
      <c r="BG1760" s="61"/>
      <c r="BI1760" s="64"/>
      <c r="BJ1760" s="61"/>
      <c r="BK1760" s="72"/>
      <c r="BL1760" s="49"/>
      <c r="BS1760" s="9"/>
    </row>
    <row r="1761" spans="1:71">
      <c r="A1761" s="18"/>
      <c r="AM1761" s="64"/>
      <c r="AN1761" s="64"/>
      <c r="AO1761" s="61"/>
      <c r="AP1761" s="61"/>
      <c r="AQ1761" s="61"/>
      <c r="AR1761" s="61"/>
      <c r="AT1761" s="64"/>
      <c r="AU1761" s="61"/>
      <c r="AV1761" s="61"/>
      <c r="AX1761" s="64"/>
      <c r="AY1761" s="61"/>
      <c r="AZ1761" s="72"/>
      <c r="BB1761" s="61"/>
      <c r="BC1761" s="61"/>
      <c r="BD1761" s="61"/>
      <c r="BE1761" s="61"/>
      <c r="BF1761" s="61"/>
      <c r="BG1761" s="61"/>
      <c r="BI1761" s="64"/>
      <c r="BJ1761" s="61"/>
      <c r="BK1761" s="72"/>
      <c r="BL1761" s="49"/>
      <c r="BS1761" s="9"/>
    </row>
    <row r="1762" spans="1:71">
      <c r="A1762" s="18"/>
      <c r="AM1762" s="64"/>
      <c r="AN1762" s="64"/>
      <c r="AO1762" s="61"/>
      <c r="AP1762" s="61"/>
      <c r="AQ1762" s="61"/>
      <c r="AR1762" s="61"/>
      <c r="AT1762" s="64"/>
      <c r="AU1762" s="61"/>
      <c r="AV1762" s="61"/>
      <c r="AX1762" s="64"/>
      <c r="AY1762" s="61"/>
      <c r="AZ1762" s="72"/>
      <c r="BB1762" s="61"/>
      <c r="BC1762" s="61"/>
      <c r="BD1762" s="61"/>
      <c r="BE1762" s="61"/>
      <c r="BF1762" s="61"/>
      <c r="BG1762" s="61"/>
      <c r="BI1762" s="64"/>
      <c r="BJ1762" s="61"/>
      <c r="BK1762" s="72"/>
      <c r="BL1762" s="49"/>
      <c r="BS1762" s="9"/>
    </row>
    <row r="1763" spans="1:71">
      <c r="A1763" s="18"/>
      <c r="AM1763" s="64"/>
      <c r="AN1763" s="64"/>
      <c r="AO1763" s="61"/>
      <c r="AP1763" s="61"/>
      <c r="AQ1763" s="61"/>
      <c r="AR1763" s="61"/>
      <c r="AT1763" s="64"/>
      <c r="AU1763" s="61"/>
      <c r="AV1763" s="61"/>
      <c r="AX1763" s="64"/>
      <c r="AY1763" s="61"/>
      <c r="AZ1763" s="72"/>
      <c r="BB1763" s="61"/>
      <c r="BC1763" s="61"/>
      <c r="BD1763" s="61"/>
      <c r="BE1763" s="61"/>
      <c r="BF1763" s="61"/>
      <c r="BG1763" s="61"/>
      <c r="BI1763" s="64"/>
      <c r="BJ1763" s="61"/>
      <c r="BK1763" s="72"/>
      <c r="BL1763" s="49"/>
      <c r="BS1763" s="9"/>
    </row>
    <row r="1764" spans="1:71">
      <c r="A1764" s="18"/>
      <c r="AM1764" s="64"/>
      <c r="AN1764" s="64"/>
      <c r="AO1764" s="61"/>
      <c r="AP1764" s="61"/>
      <c r="AQ1764" s="61"/>
      <c r="AR1764" s="61"/>
      <c r="AT1764" s="64"/>
      <c r="AU1764" s="61"/>
      <c r="AV1764" s="61"/>
      <c r="AX1764" s="64"/>
      <c r="AY1764" s="61"/>
      <c r="AZ1764" s="72"/>
      <c r="BB1764" s="61"/>
      <c r="BC1764" s="61"/>
      <c r="BD1764" s="61"/>
      <c r="BE1764" s="61"/>
      <c r="BF1764" s="61"/>
      <c r="BG1764" s="61"/>
      <c r="BI1764" s="64"/>
      <c r="BJ1764" s="61"/>
      <c r="BK1764" s="72"/>
      <c r="BL1764" s="49"/>
      <c r="BS1764" s="9"/>
    </row>
    <row r="1765" spans="1:71">
      <c r="A1765" s="18"/>
      <c r="AM1765" s="64"/>
      <c r="AN1765" s="64"/>
      <c r="AO1765" s="61"/>
      <c r="AP1765" s="61"/>
      <c r="AQ1765" s="61"/>
      <c r="AR1765" s="61"/>
      <c r="AT1765" s="64"/>
      <c r="AU1765" s="61"/>
      <c r="AV1765" s="61"/>
      <c r="AX1765" s="64"/>
      <c r="AY1765" s="61"/>
      <c r="AZ1765" s="72"/>
      <c r="BB1765" s="61"/>
      <c r="BC1765" s="61"/>
      <c r="BD1765" s="61"/>
      <c r="BE1765" s="61"/>
      <c r="BF1765" s="61"/>
      <c r="BG1765" s="61"/>
      <c r="BI1765" s="64"/>
      <c r="BJ1765" s="61"/>
      <c r="BK1765" s="72"/>
      <c r="BL1765" s="49"/>
      <c r="BS1765" s="9"/>
    </row>
    <row r="1766" spans="1:71">
      <c r="A1766" s="18"/>
      <c r="AM1766" s="64"/>
      <c r="AN1766" s="64"/>
      <c r="AO1766" s="61"/>
      <c r="AP1766" s="61"/>
      <c r="AQ1766" s="61"/>
      <c r="AR1766" s="61"/>
      <c r="AT1766" s="64"/>
      <c r="AU1766" s="61"/>
      <c r="AV1766" s="61"/>
      <c r="AX1766" s="64"/>
      <c r="AY1766" s="61"/>
      <c r="AZ1766" s="72"/>
      <c r="BB1766" s="61"/>
      <c r="BC1766" s="61"/>
      <c r="BD1766" s="61"/>
      <c r="BE1766" s="61"/>
      <c r="BF1766" s="61"/>
      <c r="BG1766" s="61"/>
      <c r="BI1766" s="64"/>
      <c r="BJ1766" s="61"/>
      <c r="BK1766" s="72"/>
      <c r="BL1766" s="49"/>
      <c r="BS1766" s="9"/>
    </row>
    <row r="1767" spans="1:71">
      <c r="A1767" s="18"/>
      <c r="AM1767" s="64"/>
      <c r="AN1767" s="64"/>
      <c r="AO1767" s="61"/>
      <c r="AP1767" s="61"/>
      <c r="AQ1767" s="61"/>
      <c r="AR1767" s="61"/>
      <c r="AT1767" s="64"/>
      <c r="AU1767" s="61"/>
      <c r="AV1767" s="61"/>
      <c r="AX1767" s="64"/>
      <c r="AY1767" s="61"/>
      <c r="AZ1767" s="72"/>
      <c r="BB1767" s="61"/>
      <c r="BC1767" s="61"/>
      <c r="BD1767" s="61"/>
      <c r="BE1767" s="61"/>
      <c r="BF1767" s="61"/>
      <c r="BG1767" s="61"/>
      <c r="BI1767" s="64"/>
      <c r="BJ1767" s="61"/>
      <c r="BK1767" s="72"/>
      <c r="BL1767" s="49"/>
      <c r="BS1767" s="9"/>
    </row>
    <row r="1768" spans="1:71">
      <c r="A1768" s="18"/>
      <c r="AM1768" s="64"/>
      <c r="AN1768" s="64"/>
      <c r="AO1768" s="61"/>
      <c r="AP1768" s="61"/>
      <c r="AQ1768" s="61"/>
      <c r="AR1768" s="61"/>
      <c r="AT1768" s="64"/>
      <c r="AU1768" s="61"/>
      <c r="AV1768" s="61"/>
      <c r="AX1768" s="64"/>
      <c r="AY1768" s="61"/>
      <c r="AZ1768" s="72"/>
      <c r="BB1768" s="61"/>
      <c r="BC1768" s="61"/>
      <c r="BD1768" s="61"/>
      <c r="BE1768" s="61"/>
      <c r="BF1768" s="61"/>
      <c r="BG1768" s="61"/>
      <c r="BI1768" s="64"/>
      <c r="BJ1768" s="61"/>
      <c r="BK1768" s="72"/>
      <c r="BL1768" s="49"/>
      <c r="BS1768" s="9"/>
    </row>
    <row r="1769" spans="1:71">
      <c r="A1769" s="18"/>
      <c r="AM1769" s="64"/>
      <c r="AN1769" s="64"/>
      <c r="AO1769" s="61"/>
      <c r="AP1769" s="61"/>
      <c r="AQ1769" s="61"/>
      <c r="AR1769" s="61"/>
      <c r="AT1769" s="64"/>
      <c r="AU1769" s="61"/>
      <c r="AV1769" s="61"/>
      <c r="AX1769" s="64"/>
      <c r="AY1769" s="61"/>
      <c r="AZ1769" s="72"/>
      <c r="BB1769" s="61"/>
      <c r="BC1769" s="61"/>
      <c r="BD1769" s="61"/>
      <c r="BE1769" s="61"/>
      <c r="BF1769" s="61"/>
      <c r="BG1769" s="61"/>
      <c r="BI1769" s="64"/>
      <c r="BJ1769" s="61"/>
      <c r="BK1769" s="72"/>
      <c r="BL1769" s="49"/>
      <c r="BS1769" s="9"/>
    </row>
    <row r="1770" spans="1:71">
      <c r="A1770" s="18"/>
      <c r="AM1770" s="64"/>
      <c r="AN1770" s="64"/>
      <c r="AO1770" s="61"/>
      <c r="AP1770" s="61"/>
      <c r="AQ1770" s="61"/>
      <c r="AR1770" s="61"/>
      <c r="AT1770" s="64"/>
      <c r="AU1770" s="61"/>
      <c r="AV1770" s="61"/>
      <c r="AX1770" s="64"/>
      <c r="AY1770" s="61"/>
      <c r="AZ1770" s="72"/>
      <c r="BB1770" s="61"/>
      <c r="BC1770" s="61"/>
      <c r="BD1770" s="61"/>
      <c r="BE1770" s="61"/>
      <c r="BF1770" s="61"/>
      <c r="BG1770" s="61"/>
      <c r="BI1770" s="64"/>
      <c r="BJ1770" s="61"/>
      <c r="BK1770" s="72"/>
      <c r="BL1770" s="49"/>
      <c r="BS1770" s="9"/>
    </row>
    <row r="1771" spans="1:71">
      <c r="A1771" s="18"/>
      <c r="AM1771" s="64"/>
      <c r="AN1771" s="64"/>
      <c r="AO1771" s="61"/>
      <c r="AP1771" s="61"/>
      <c r="AQ1771" s="61"/>
      <c r="AR1771" s="61"/>
      <c r="AT1771" s="64"/>
      <c r="AU1771" s="61"/>
      <c r="AV1771" s="61"/>
      <c r="AX1771" s="64"/>
      <c r="AY1771" s="61"/>
      <c r="AZ1771" s="72"/>
      <c r="BB1771" s="61"/>
      <c r="BC1771" s="61"/>
      <c r="BD1771" s="61"/>
      <c r="BE1771" s="61"/>
      <c r="BF1771" s="61"/>
      <c r="BG1771" s="61"/>
      <c r="BI1771" s="64"/>
      <c r="BJ1771" s="61"/>
      <c r="BK1771" s="72"/>
      <c r="BL1771" s="49"/>
      <c r="BS1771" s="9"/>
    </row>
    <row r="1772" spans="1:71">
      <c r="A1772" s="18"/>
      <c r="AM1772" s="64"/>
      <c r="AN1772" s="64"/>
      <c r="AO1772" s="61"/>
      <c r="AP1772" s="61"/>
      <c r="AQ1772" s="61"/>
      <c r="AR1772" s="61"/>
      <c r="AT1772" s="64"/>
      <c r="AU1772" s="61"/>
      <c r="AV1772" s="61"/>
      <c r="AX1772" s="64"/>
      <c r="AY1772" s="61"/>
      <c r="AZ1772" s="72"/>
      <c r="BB1772" s="61"/>
      <c r="BC1772" s="61"/>
      <c r="BD1772" s="61"/>
      <c r="BE1772" s="61"/>
      <c r="BF1772" s="61"/>
      <c r="BG1772" s="61"/>
      <c r="BI1772" s="64"/>
      <c r="BJ1772" s="61"/>
      <c r="BK1772" s="72"/>
      <c r="BL1772" s="49"/>
      <c r="BS1772" s="9"/>
    </row>
    <row r="1773" spans="1:71">
      <c r="A1773" s="18"/>
      <c r="AM1773" s="64"/>
      <c r="AN1773" s="64"/>
      <c r="AO1773" s="61"/>
      <c r="AP1773" s="61"/>
      <c r="AQ1773" s="61"/>
      <c r="AR1773" s="61"/>
      <c r="AT1773" s="64"/>
      <c r="AU1773" s="61"/>
      <c r="AV1773" s="61"/>
      <c r="AX1773" s="64"/>
      <c r="AY1773" s="61"/>
      <c r="AZ1773" s="72"/>
      <c r="BB1773" s="61"/>
      <c r="BC1773" s="61"/>
      <c r="BD1773" s="61"/>
      <c r="BE1773" s="61"/>
      <c r="BF1773" s="61"/>
      <c r="BG1773" s="61"/>
      <c r="BI1773" s="64"/>
      <c r="BJ1773" s="61"/>
      <c r="BK1773" s="72"/>
      <c r="BL1773" s="49"/>
      <c r="BS1773" s="9"/>
    </row>
    <row r="1774" spans="1:71">
      <c r="A1774" s="18"/>
      <c r="AM1774" s="64"/>
      <c r="AN1774" s="64"/>
      <c r="AO1774" s="61"/>
      <c r="AP1774" s="61"/>
      <c r="AQ1774" s="61"/>
      <c r="AR1774" s="61"/>
      <c r="AT1774" s="64"/>
      <c r="AU1774" s="61"/>
      <c r="AV1774" s="61"/>
      <c r="AX1774" s="64"/>
      <c r="AY1774" s="61"/>
      <c r="AZ1774" s="72"/>
      <c r="BB1774" s="61"/>
      <c r="BC1774" s="61"/>
      <c r="BD1774" s="61"/>
      <c r="BE1774" s="61"/>
      <c r="BF1774" s="61"/>
      <c r="BG1774" s="61"/>
      <c r="BI1774" s="64"/>
      <c r="BJ1774" s="61"/>
      <c r="BK1774" s="72"/>
      <c r="BL1774" s="49"/>
      <c r="BS1774" s="9"/>
    </row>
    <row r="1775" spans="1:71">
      <c r="A1775" s="18"/>
      <c r="AM1775" s="64"/>
      <c r="AN1775" s="64"/>
      <c r="AO1775" s="61"/>
      <c r="AP1775" s="61"/>
      <c r="AQ1775" s="61"/>
      <c r="AR1775" s="61"/>
      <c r="AT1775" s="64"/>
      <c r="AU1775" s="61"/>
      <c r="AV1775" s="61"/>
      <c r="AX1775" s="64"/>
      <c r="AY1775" s="61"/>
      <c r="AZ1775" s="72"/>
      <c r="BB1775" s="61"/>
      <c r="BC1775" s="61"/>
      <c r="BD1775" s="61"/>
      <c r="BE1775" s="61"/>
      <c r="BF1775" s="61"/>
      <c r="BG1775" s="61"/>
      <c r="BI1775" s="64"/>
      <c r="BJ1775" s="61"/>
      <c r="BK1775" s="72"/>
      <c r="BL1775" s="49"/>
      <c r="BS1775" s="9"/>
    </row>
    <row r="1776" spans="1:71">
      <c r="A1776" s="18"/>
      <c r="AM1776" s="64"/>
      <c r="AN1776" s="64"/>
      <c r="AO1776" s="61"/>
      <c r="AP1776" s="61"/>
      <c r="AQ1776" s="61"/>
      <c r="AR1776" s="61"/>
      <c r="AT1776" s="64"/>
      <c r="AU1776" s="61"/>
      <c r="AV1776" s="61"/>
      <c r="AX1776" s="64"/>
      <c r="AY1776" s="61"/>
      <c r="AZ1776" s="72"/>
      <c r="BB1776" s="61"/>
      <c r="BC1776" s="61"/>
      <c r="BD1776" s="61"/>
      <c r="BE1776" s="61"/>
      <c r="BF1776" s="61"/>
      <c r="BG1776" s="61"/>
      <c r="BI1776" s="64"/>
      <c r="BJ1776" s="61"/>
      <c r="BK1776" s="72"/>
      <c r="BL1776" s="49"/>
      <c r="BS1776" s="9"/>
    </row>
    <row r="1777" spans="1:71">
      <c r="A1777" s="18"/>
      <c r="AM1777" s="64"/>
      <c r="AN1777" s="64"/>
      <c r="AO1777" s="61"/>
      <c r="AP1777" s="61"/>
      <c r="AQ1777" s="61"/>
      <c r="AR1777" s="61"/>
      <c r="AT1777" s="64"/>
      <c r="AU1777" s="61"/>
      <c r="AV1777" s="61"/>
      <c r="AX1777" s="64"/>
      <c r="AY1777" s="61"/>
      <c r="AZ1777" s="72"/>
      <c r="BB1777" s="61"/>
      <c r="BC1777" s="61"/>
      <c r="BD1777" s="61"/>
      <c r="BE1777" s="61"/>
      <c r="BF1777" s="61"/>
      <c r="BG1777" s="61"/>
      <c r="BI1777" s="64"/>
      <c r="BJ1777" s="61"/>
      <c r="BK1777" s="72"/>
      <c r="BL1777" s="49"/>
      <c r="BS1777" s="9"/>
    </row>
    <row r="1778" spans="1:71">
      <c r="A1778" s="18"/>
      <c r="AM1778" s="64"/>
      <c r="AN1778" s="64"/>
      <c r="AO1778" s="61"/>
      <c r="AP1778" s="61"/>
      <c r="AQ1778" s="61"/>
      <c r="AR1778" s="61"/>
      <c r="AT1778" s="64"/>
      <c r="AU1778" s="61"/>
      <c r="AV1778" s="61"/>
      <c r="AX1778" s="64"/>
      <c r="AY1778" s="61"/>
      <c r="AZ1778" s="72"/>
      <c r="BB1778" s="61"/>
      <c r="BC1778" s="61"/>
      <c r="BD1778" s="61"/>
      <c r="BE1778" s="61"/>
      <c r="BF1778" s="61"/>
      <c r="BG1778" s="61"/>
      <c r="BI1778" s="64"/>
      <c r="BJ1778" s="61"/>
      <c r="BK1778" s="72"/>
      <c r="BL1778" s="49"/>
      <c r="BS1778" s="9"/>
    </row>
    <row r="1779" spans="1:71">
      <c r="A1779" s="18"/>
      <c r="AM1779" s="64"/>
      <c r="AN1779" s="64"/>
      <c r="AO1779" s="61"/>
      <c r="AP1779" s="61"/>
      <c r="AQ1779" s="61"/>
      <c r="AR1779" s="61"/>
      <c r="AT1779" s="64"/>
      <c r="AU1779" s="61"/>
      <c r="AV1779" s="61"/>
      <c r="AX1779" s="64"/>
      <c r="AY1779" s="61"/>
      <c r="AZ1779" s="72"/>
      <c r="BB1779" s="61"/>
      <c r="BC1779" s="61"/>
      <c r="BD1779" s="61"/>
      <c r="BE1779" s="61"/>
      <c r="BF1779" s="61"/>
      <c r="BG1779" s="61"/>
      <c r="BI1779" s="64"/>
      <c r="BJ1779" s="61"/>
      <c r="BK1779" s="72"/>
      <c r="BL1779" s="49"/>
      <c r="BS1779" s="9"/>
    </row>
    <row r="1780" spans="1:71">
      <c r="A1780" s="18"/>
      <c r="AM1780" s="64"/>
      <c r="AN1780" s="64"/>
      <c r="AO1780" s="61"/>
      <c r="AP1780" s="61"/>
      <c r="AQ1780" s="61"/>
      <c r="AR1780" s="61"/>
      <c r="AT1780" s="64"/>
      <c r="AU1780" s="61"/>
      <c r="AV1780" s="61"/>
      <c r="AX1780" s="64"/>
      <c r="AY1780" s="61"/>
      <c r="AZ1780" s="72"/>
      <c r="BB1780" s="61"/>
      <c r="BC1780" s="61"/>
      <c r="BD1780" s="61"/>
      <c r="BE1780" s="61"/>
      <c r="BF1780" s="61"/>
      <c r="BG1780" s="61"/>
      <c r="BI1780" s="64"/>
      <c r="BJ1780" s="61"/>
      <c r="BK1780" s="72"/>
      <c r="BL1780" s="49"/>
      <c r="BS1780" s="9"/>
    </row>
    <row r="1781" spans="1:71">
      <c r="A1781" s="18"/>
      <c r="AM1781" s="64"/>
      <c r="AN1781" s="64"/>
      <c r="AO1781" s="61"/>
      <c r="AP1781" s="61"/>
      <c r="AQ1781" s="61"/>
      <c r="AR1781" s="61"/>
      <c r="AT1781" s="64"/>
      <c r="AU1781" s="61"/>
      <c r="AV1781" s="61"/>
      <c r="AX1781" s="64"/>
      <c r="AY1781" s="61"/>
      <c r="AZ1781" s="72"/>
      <c r="BB1781" s="61"/>
      <c r="BC1781" s="61"/>
      <c r="BD1781" s="61"/>
      <c r="BE1781" s="61"/>
      <c r="BF1781" s="61"/>
      <c r="BG1781" s="61"/>
      <c r="BI1781" s="64"/>
      <c r="BJ1781" s="61"/>
      <c r="BK1781" s="72"/>
      <c r="BL1781" s="49"/>
      <c r="BS1781" s="9"/>
    </row>
    <row r="1782" spans="1:71">
      <c r="A1782" s="18"/>
      <c r="AM1782" s="64"/>
      <c r="AN1782" s="64"/>
      <c r="AO1782" s="61"/>
      <c r="AP1782" s="61"/>
      <c r="AQ1782" s="61"/>
      <c r="AR1782" s="61"/>
      <c r="AT1782" s="64"/>
      <c r="AU1782" s="61"/>
      <c r="AV1782" s="61"/>
      <c r="AX1782" s="64"/>
      <c r="AY1782" s="61"/>
      <c r="AZ1782" s="72"/>
      <c r="BB1782" s="61"/>
      <c r="BC1782" s="61"/>
      <c r="BD1782" s="61"/>
      <c r="BE1782" s="61"/>
      <c r="BF1782" s="61"/>
      <c r="BG1782" s="61"/>
      <c r="BI1782" s="64"/>
      <c r="BJ1782" s="61"/>
      <c r="BK1782" s="72"/>
      <c r="BL1782" s="49"/>
      <c r="BS1782" s="9"/>
    </row>
    <row r="1783" spans="1:71">
      <c r="A1783" s="18"/>
      <c r="AM1783" s="64"/>
      <c r="AN1783" s="64"/>
      <c r="AO1783" s="61"/>
      <c r="AP1783" s="61"/>
      <c r="AQ1783" s="61"/>
      <c r="AR1783" s="61"/>
      <c r="AT1783" s="64"/>
      <c r="AU1783" s="61"/>
      <c r="AV1783" s="61"/>
      <c r="AX1783" s="64"/>
      <c r="AY1783" s="61"/>
      <c r="AZ1783" s="72"/>
      <c r="BB1783" s="61"/>
      <c r="BC1783" s="61"/>
      <c r="BD1783" s="61"/>
      <c r="BE1783" s="61"/>
      <c r="BF1783" s="61"/>
      <c r="BG1783" s="61"/>
      <c r="BI1783" s="64"/>
      <c r="BJ1783" s="61"/>
      <c r="BK1783" s="72"/>
      <c r="BL1783" s="49"/>
      <c r="BS1783" s="9"/>
    </row>
    <row r="1784" spans="1:71">
      <c r="A1784" s="18"/>
      <c r="AM1784" s="64"/>
      <c r="AN1784" s="64"/>
      <c r="AO1784" s="61"/>
      <c r="AP1784" s="61"/>
      <c r="AQ1784" s="61"/>
      <c r="AR1784" s="61"/>
      <c r="AT1784" s="64"/>
      <c r="AU1784" s="61"/>
      <c r="AV1784" s="61"/>
      <c r="AX1784" s="64"/>
      <c r="AY1784" s="61"/>
      <c r="AZ1784" s="72"/>
      <c r="BB1784" s="61"/>
      <c r="BC1784" s="61"/>
      <c r="BD1784" s="61"/>
      <c r="BE1784" s="61"/>
      <c r="BF1784" s="61"/>
      <c r="BG1784" s="61"/>
      <c r="BI1784" s="64"/>
      <c r="BJ1784" s="61"/>
      <c r="BK1784" s="72"/>
      <c r="BL1784" s="49"/>
      <c r="BS1784" s="9"/>
    </row>
    <row r="1785" spans="1:71">
      <c r="A1785" s="18"/>
      <c r="AM1785" s="64"/>
      <c r="AN1785" s="64"/>
      <c r="AO1785" s="61"/>
      <c r="AP1785" s="61"/>
      <c r="AQ1785" s="61"/>
      <c r="AR1785" s="61"/>
      <c r="AT1785" s="64"/>
      <c r="AU1785" s="61"/>
      <c r="AV1785" s="61"/>
      <c r="AX1785" s="64"/>
      <c r="AY1785" s="61"/>
      <c r="AZ1785" s="72"/>
      <c r="BB1785" s="61"/>
      <c r="BC1785" s="61"/>
      <c r="BD1785" s="61"/>
      <c r="BE1785" s="61"/>
      <c r="BF1785" s="61"/>
      <c r="BG1785" s="61"/>
      <c r="BI1785" s="64"/>
      <c r="BJ1785" s="61"/>
      <c r="BK1785" s="72"/>
      <c r="BL1785" s="49"/>
      <c r="BS1785" s="9"/>
    </row>
    <row r="1786" spans="1:71">
      <c r="A1786" s="18"/>
      <c r="AM1786" s="64"/>
      <c r="AN1786" s="64"/>
      <c r="AO1786" s="61"/>
      <c r="AP1786" s="61"/>
      <c r="AQ1786" s="61"/>
      <c r="AR1786" s="61"/>
      <c r="AT1786" s="64"/>
      <c r="AU1786" s="61"/>
      <c r="AV1786" s="61"/>
      <c r="AX1786" s="64"/>
      <c r="AY1786" s="61"/>
      <c r="AZ1786" s="72"/>
      <c r="BB1786" s="61"/>
      <c r="BC1786" s="61"/>
      <c r="BD1786" s="61"/>
      <c r="BE1786" s="61"/>
      <c r="BF1786" s="61"/>
      <c r="BG1786" s="61"/>
      <c r="BI1786" s="64"/>
      <c r="BJ1786" s="61"/>
      <c r="BK1786" s="72"/>
      <c r="BL1786" s="49"/>
      <c r="BS1786" s="9"/>
    </row>
    <row r="1787" spans="1:71">
      <c r="A1787" s="18"/>
      <c r="AM1787" s="64"/>
      <c r="AN1787" s="64"/>
      <c r="AO1787" s="61"/>
      <c r="AP1787" s="61"/>
      <c r="AQ1787" s="61"/>
      <c r="AR1787" s="61"/>
      <c r="AT1787" s="64"/>
      <c r="AU1787" s="61"/>
      <c r="AV1787" s="61"/>
      <c r="AX1787" s="64"/>
      <c r="AY1787" s="61"/>
      <c r="AZ1787" s="72"/>
      <c r="BB1787" s="61"/>
      <c r="BC1787" s="61"/>
      <c r="BD1787" s="61"/>
      <c r="BE1787" s="61"/>
      <c r="BF1787" s="61"/>
      <c r="BG1787" s="61"/>
      <c r="BI1787" s="64"/>
      <c r="BJ1787" s="61"/>
      <c r="BK1787" s="72"/>
      <c r="BL1787" s="49"/>
      <c r="BS1787" s="9"/>
    </row>
    <row r="1788" spans="1:71">
      <c r="A1788" s="18"/>
      <c r="AM1788" s="64"/>
      <c r="AN1788" s="64"/>
      <c r="AO1788" s="61"/>
      <c r="AP1788" s="61"/>
      <c r="AQ1788" s="61"/>
      <c r="AR1788" s="61"/>
      <c r="AT1788" s="64"/>
      <c r="AU1788" s="61"/>
      <c r="AV1788" s="61"/>
      <c r="AX1788" s="64"/>
      <c r="AY1788" s="61"/>
      <c r="AZ1788" s="72"/>
      <c r="BB1788" s="61"/>
      <c r="BC1788" s="61"/>
      <c r="BD1788" s="61"/>
      <c r="BE1788" s="61"/>
      <c r="BF1788" s="61"/>
      <c r="BG1788" s="61"/>
      <c r="BI1788" s="64"/>
      <c r="BJ1788" s="61"/>
      <c r="BK1788" s="72"/>
      <c r="BL1788" s="49"/>
      <c r="BS1788" s="9"/>
    </row>
    <row r="1789" spans="1:71">
      <c r="A1789" s="18"/>
      <c r="AM1789" s="64"/>
      <c r="AN1789" s="64"/>
      <c r="AO1789" s="61"/>
      <c r="AP1789" s="61"/>
      <c r="AQ1789" s="61"/>
      <c r="AR1789" s="61"/>
      <c r="AT1789" s="64"/>
      <c r="AU1789" s="61"/>
      <c r="AV1789" s="61"/>
      <c r="AX1789" s="64"/>
      <c r="AY1789" s="61"/>
      <c r="AZ1789" s="72"/>
      <c r="BB1789" s="61"/>
      <c r="BC1789" s="61"/>
      <c r="BD1789" s="61"/>
      <c r="BE1789" s="61"/>
      <c r="BF1789" s="61"/>
      <c r="BG1789" s="61"/>
      <c r="BI1789" s="64"/>
      <c r="BJ1789" s="61"/>
      <c r="BK1789" s="72"/>
      <c r="BL1789" s="49"/>
      <c r="BS1789" s="9"/>
    </row>
    <row r="1790" spans="1:71">
      <c r="A1790" s="18"/>
      <c r="AM1790" s="64"/>
      <c r="AN1790" s="64"/>
      <c r="AO1790" s="61"/>
      <c r="AP1790" s="61"/>
      <c r="AQ1790" s="61"/>
      <c r="AR1790" s="61"/>
      <c r="AT1790" s="64"/>
      <c r="AU1790" s="61"/>
      <c r="AV1790" s="61"/>
      <c r="AX1790" s="64"/>
      <c r="AY1790" s="61"/>
      <c r="AZ1790" s="72"/>
      <c r="BB1790" s="61"/>
      <c r="BC1790" s="61"/>
      <c r="BD1790" s="61"/>
      <c r="BE1790" s="61"/>
      <c r="BF1790" s="61"/>
      <c r="BG1790" s="61"/>
      <c r="BI1790" s="64"/>
      <c r="BJ1790" s="61"/>
      <c r="BK1790" s="72"/>
      <c r="BL1790" s="49"/>
      <c r="BS1790" s="9"/>
    </row>
    <row r="1791" spans="1:71">
      <c r="A1791" s="18"/>
      <c r="AM1791" s="64"/>
      <c r="AN1791" s="64"/>
      <c r="AO1791" s="61"/>
      <c r="AP1791" s="61"/>
      <c r="AQ1791" s="61"/>
      <c r="AR1791" s="61"/>
      <c r="AT1791" s="64"/>
      <c r="AU1791" s="61"/>
      <c r="AV1791" s="61"/>
      <c r="AX1791" s="64"/>
      <c r="AY1791" s="61"/>
      <c r="AZ1791" s="72"/>
      <c r="BB1791" s="61"/>
      <c r="BC1791" s="61"/>
      <c r="BD1791" s="61"/>
      <c r="BE1791" s="61"/>
      <c r="BF1791" s="61"/>
      <c r="BG1791" s="61"/>
      <c r="BI1791" s="64"/>
      <c r="BJ1791" s="61"/>
      <c r="BK1791" s="72"/>
      <c r="BL1791" s="49"/>
      <c r="BS1791" s="9"/>
    </row>
    <row r="1792" spans="1:71">
      <c r="A1792" s="18"/>
      <c r="AM1792" s="64"/>
      <c r="AN1792" s="64"/>
      <c r="AO1792" s="61"/>
      <c r="AP1792" s="61"/>
      <c r="AQ1792" s="61"/>
      <c r="AR1792" s="61"/>
      <c r="AT1792" s="64"/>
      <c r="AU1792" s="61"/>
      <c r="AV1792" s="61"/>
      <c r="AX1792" s="64"/>
      <c r="AY1792" s="61"/>
      <c r="AZ1792" s="72"/>
      <c r="BB1792" s="61"/>
      <c r="BC1792" s="61"/>
      <c r="BD1792" s="61"/>
      <c r="BE1792" s="61"/>
      <c r="BF1792" s="61"/>
      <c r="BG1792" s="61"/>
      <c r="BI1792" s="64"/>
      <c r="BJ1792" s="61"/>
      <c r="BK1792" s="72"/>
      <c r="BL1792" s="49"/>
      <c r="BS1792" s="9"/>
    </row>
    <row r="1793" spans="1:71">
      <c r="A1793" s="18"/>
      <c r="AM1793" s="64"/>
      <c r="AN1793" s="64"/>
      <c r="AO1793" s="61"/>
      <c r="AP1793" s="61"/>
      <c r="AQ1793" s="61"/>
      <c r="AR1793" s="61"/>
      <c r="AT1793" s="64"/>
      <c r="AU1793" s="61"/>
      <c r="AV1793" s="61"/>
      <c r="AX1793" s="64"/>
      <c r="AY1793" s="61"/>
      <c r="AZ1793" s="72"/>
      <c r="BB1793" s="61"/>
      <c r="BC1793" s="61"/>
      <c r="BD1793" s="61"/>
      <c r="BE1793" s="61"/>
      <c r="BF1793" s="61"/>
      <c r="BG1793" s="61"/>
      <c r="BI1793" s="64"/>
      <c r="BJ1793" s="61"/>
      <c r="BK1793" s="72"/>
      <c r="BL1793" s="49"/>
      <c r="BS1793" s="9"/>
    </row>
    <row r="1794" spans="1:71">
      <c r="A1794" s="18"/>
      <c r="AM1794" s="64"/>
      <c r="AN1794" s="64"/>
      <c r="AO1794" s="61"/>
      <c r="AP1794" s="61"/>
      <c r="AQ1794" s="61"/>
      <c r="AR1794" s="61"/>
      <c r="AT1794" s="64"/>
      <c r="AU1794" s="61"/>
      <c r="AV1794" s="61"/>
      <c r="AX1794" s="64"/>
      <c r="AY1794" s="61"/>
      <c r="AZ1794" s="72"/>
      <c r="BB1794" s="61"/>
      <c r="BC1794" s="61"/>
      <c r="BD1794" s="61"/>
      <c r="BE1794" s="61"/>
      <c r="BF1794" s="61"/>
      <c r="BG1794" s="61"/>
      <c r="BI1794" s="64"/>
      <c r="BJ1794" s="61"/>
      <c r="BK1794" s="72"/>
      <c r="BL1794" s="49"/>
      <c r="BS1794" s="9"/>
    </row>
    <row r="1795" spans="1:71">
      <c r="A1795" s="18"/>
      <c r="AM1795" s="64"/>
      <c r="AN1795" s="64"/>
      <c r="AO1795" s="61"/>
      <c r="AP1795" s="61"/>
      <c r="AQ1795" s="61"/>
      <c r="AR1795" s="61"/>
      <c r="AT1795" s="64"/>
      <c r="AU1795" s="61"/>
      <c r="AV1795" s="61"/>
      <c r="AX1795" s="64"/>
      <c r="AY1795" s="61"/>
      <c r="AZ1795" s="72"/>
      <c r="BB1795" s="61"/>
      <c r="BC1795" s="61"/>
      <c r="BD1795" s="61"/>
      <c r="BE1795" s="61"/>
      <c r="BF1795" s="61"/>
      <c r="BG1795" s="61"/>
      <c r="BI1795" s="64"/>
      <c r="BJ1795" s="61"/>
      <c r="BK1795" s="72"/>
      <c r="BL1795" s="49"/>
      <c r="BS1795" s="9"/>
    </row>
    <row r="1796" spans="1:71">
      <c r="A1796" s="18"/>
      <c r="AM1796" s="64"/>
      <c r="AN1796" s="64"/>
      <c r="AO1796" s="61"/>
      <c r="AP1796" s="61"/>
      <c r="AQ1796" s="61"/>
      <c r="AR1796" s="61"/>
      <c r="AT1796" s="64"/>
      <c r="AU1796" s="61"/>
      <c r="AV1796" s="61"/>
      <c r="AX1796" s="64"/>
      <c r="AY1796" s="61"/>
      <c r="AZ1796" s="72"/>
      <c r="BB1796" s="61"/>
      <c r="BC1796" s="61"/>
      <c r="BD1796" s="61"/>
      <c r="BE1796" s="61"/>
      <c r="BF1796" s="61"/>
      <c r="BG1796" s="61"/>
      <c r="BI1796" s="64"/>
      <c r="BJ1796" s="61"/>
      <c r="BK1796" s="72"/>
      <c r="BL1796" s="49"/>
      <c r="BS1796" s="9"/>
    </row>
    <row r="1797" spans="1:71">
      <c r="A1797" s="18"/>
      <c r="AM1797" s="64"/>
      <c r="AN1797" s="64"/>
      <c r="AO1797" s="61"/>
      <c r="AP1797" s="61"/>
      <c r="AQ1797" s="61"/>
      <c r="AR1797" s="61"/>
      <c r="AT1797" s="64"/>
      <c r="AU1797" s="61"/>
      <c r="AV1797" s="61"/>
      <c r="AX1797" s="64"/>
      <c r="AY1797" s="61"/>
      <c r="AZ1797" s="72"/>
      <c r="BB1797" s="61"/>
      <c r="BC1797" s="61"/>
      <c r="BD1797" s="61"/>
      <c r="BE1797" s="61"/>
      <c r="BF1797" s="61"/>
      <c r="BG1797" s="61"/>
      <c r="BI1797" s="64"/>
      <c r="BJ1797" s="61"/>
      <c r="BK1797" s="72"/>
      <c r="BL1797" s="49"/>
      <c r="BS1797" s="9"/>
    </row>
    <row r="1798" spans="1:71">
      <c r="A1798" s="18"/>
      <c r="AM1798" s="64"/>
      <c r="AN1798" s="64"/>
      <c r="AO1798" s="61"/>
      <c r="AP1798" s="61"/>
      <c r="AQ1798" s="61"/>
      <c r="AR1798" s="61"/>
      <c r="AT1798" s="64"/>
      <c r="AU1798" s="61"/>
      <c r="AV1798" s="61"/>
      <c r="AX1798" s="64"/>
      <c r="AY1798" s="61"/>
      <c r="AZ1798" s="72"/>
      <c r="BB1798" s="61"/>
      <c r="BC1798" s="61"/>
      <c r="BD1798" s="61"/>
      <c r="BE1798" s="61"/>
      <c r="BF1798" s="61"/>
      <c r="BG1798" s="61"/>
      <c r="BI1798" s="64"/>
      <c r="BJ1798" s="61"/>
      <c r="BK1798" s="72"/>
      <c r="BL1798" s="49"/>
      <c r="BS1798" s="9"/>
    </row>
    <row r="1799" spans="1:71">
      <c r="A1799" s="18"/>
      <c r="AM1799" s="64"/>
      <c r="AN1799" s="64"/>
      <c r="AO1799" s="61"/>
      <c r="AP1799" s="61"/>
      <c r="AQ1799" s="61"/>
      <c r="AR1799" s="61"/>
      <c r="AT1799" s="64"/>
      <c r="AU1799" s="61"/>
      <c r="AV1799" s="61"/>
      <c r="AX1799" s="64"/>
      <c r="AY1799" s="61"/>
      <c r="AZ1799" s="72"/>
      <c r="BB1799" s="61"/>
      <c r="BC1799" s="61"/>
      <c r="BD1799" s="61"/>
      <c r="BE1799" s="61"/>
      <c r="BF1799" s="61"/>
      <c r="BG1799" s="61"/>
      <c r="BI1799" s="64"/>
      <c r="BJ1799" s="61"/>
      <c r="BK1799" s="72"/>
      <c r="BL1799" s="49"/>
      <c r="BS1799" s="9"/>
    </row>
    <row r="1800" spans="1:71">
      <c r="A1800" s="18"/>
      <c r="AM1800" s="64"/>
      <c r="AN1800" s="64"/>
      <c r="AO1800" s="61"/>
      <c r="AP1800" s="61"/>
      <c r="AQ1800" s="61"/>
      <c r="AR1800" s="61"/>
      <c r="AT1800" s="64"/>
      <c r="AU1800" s="61"/>
      <c r="AV1800" s="61"/>
      <c r="AX1800" s="64"/>
      <c r="AY1800" s="61"/>
      <c r="AZ1800" s="72"/>
      <c r="BB1800" s="61"/>
      <c r="BC1800" s="61"/>
      <c r="BD1800" s="61"/>
      <c r="BE1800" s="61"/>
      <c r="BF1800" s="61"/>
      <c r="BG1800" s="61"/>
      <c r="BI1800" s="64"/>
      <c r="BJ1800" s="61"/>
      <c r="BK1800" s="72"/>
      <c r="BL1800" s="49"/>
      <c r="BS1800" s="9"/>
    </row>
    <row r="1801" spans="1:71">
      <c r="A1801" s="18"/>
      <c r="AM1801" s="64"/>
      <c r="AN1801" s="64"/>
      <c r="AO1801" s="61"/>
      <c r="AP1801" s="61"/>
      <c r="AQ1801" s="61"/>
      <c r="AR1801" s="61"/>
      <c r="AT1801" s="64"/>
      <c r="AU1801" s="61"/>
      <c r="AV1801" s="61"/>
      <c r="AX1801" s="64"/>
      <c r="AY1801" s="61"/>
      <c r="AZ1801" s="72"/>
      <c r="BB1801" s="61"/>
      <c r="BC1801" s="61"/>
      <c r="BD1801" s="61"/>
      <c r="BE1801" s="61"/>
      <c r="BF1801" s="61"/>
      <c r="BG1801" s="61"/>
      <c r="BI1801" s="64"/>
      <c r="BJ1801" s="61"/>
      <c r="BK1801" s="72"/>
      <c r="BL1801" s="49"/>
      <c r="BS1801" s="9"/>
    </row>
    <row r="1802" spans="1:71">
      <c r="A1802" s="18"/>
      <c r="AM1802" s="64"/>
      <c r="AN1802" s="64"/>
      <c r="AO1802" s="61"/>
      <c r="AP1802" s="61"/>
      <c r="AQ1802" s="61"/>
      <c r="AR1802" s="61"/>
      <c r="AT1802" s="64"/>
      <c r="AU1802" s="61"/>
      <c r="AV1802" s="61"/>
      <c r="AX1802" s="64"/>
      <c r="AY1802" s="61"/>
      <c r="AZ1802" s="72"/>
      <c r="BB1802" s="61"/>
      <c r="BC1802" s="61"/>
      <c r="BD1802" s="61"/>
      <c r="BE1802" s="61"/>
      <c r="BF1802" s="61"/>
      <c r="BG1802" s="61"/>
      <c r="BI1802" s="64"/>
      <c r="BJ1802" s="61"/>
      <c r="BK1802" s="72"/>
      <c r="BL1802" s="49"/>
      <c r="BS1802" s="9"/>
    </row>
    <row r="1803" spans="1:71">
      <c r="A1803" s="18"/>
      <c r="AM1803" s="64"/>
      <c r="AN1803" s="64"/>
      <c r="AO1803" s="61"/>
      <c r="AP1803" s="61"/>
      <c r="AQ1803" s="61"/>
      <c r="AR1803" s="61"/>
      <c r="AT1803" s="64"/>
      <c r="AU1803" s="61"/>
      <c r="AV1803" s="61"/>
      <c r="AX1803" s="64"/>
      <c r="AY1803" s="61"/>
      <c r="AZ1803" s="72"/>
      <c r="BB1803" s="61"/>
      <c r="BC1803" s="61"/>
      <c r="BD1803" s="61"/>
      <c r="BE1803" s="61"/>
      <c r="BF1803" s="61"/>
      <c r="BG1803" s="61"/>
      <c r="BI1803" s="64"/>
      <c r="BJ1803" s="61"/>
      <c r="BK1803" s="72"/>
      <c r="BL1803" s="49"/>
      <c r="BS1803" s="9"/>
    </row>
    <row r="1804" spans="1:71">
      <c r="A1804" s="18"/>
      <c r="AM1804" s="64"/>
      <c r="AN1804" s="64"/>
      <c r="AO1804" s="61"/>
      <c r="AP1804" s="61"/>
      <c r="AQ1804" s="61"/>
      <c r="AR1804" s="61"/>
      <c r="AT1804" s="64"/>
      <c r="AU1804" s="61"/>
      <c r="AV1804" s="61"/>
      <c r="AX1804" s="64"/>
      <c r="AY1804" s="61"/>
      <c r="AZ1804" s="72"/>
      <c r="BB1804" s="61"/>
      <c r="BC1804" s="61"/>
      <c r="BD1804" s="61"/>
      <c r="BE1804" s="61"/>
      <c r="BF1804" s="61"/>
      <c r="BG1804" s="61"/>
      <c r="BI1804" s="64"/>
      <c r="BJ1804" s="61"/>
      <c r="BK1804" s="72"/>
      <c r="BL1804" s="49"/>
      <c r="BS1804" s="9"/>
    </row>
    <row r="1805" spans="1:71">
      <c r="A1805" s="18"/>
      <c r="AM1805" s="64"/>
      <c r="AN1805" s="64"/>
      <c r="AO1805" s="61"/>
      <c r="AP1805" s="61"/>
      <c r="AQ1805" s="61"/>
      <c r="AR1805" s="61"/>
      <c r="AT1805" s="64"/>
      <c r="AU1805" s="61"/>
      <c r="AV1805" s="61"/>
      <c r="AX1805" s="64"/>
      <c r="AY1805" s="61"/>
      <c r="AZ1805" s="72"/>
      <c r="BB1805" s="61"/>
      <c r="BC1805" s="61"/>
      <c r="BD1805" s="61"/>
      <c r="BE1805" s="61"/>
      <c r="BF1805" s="61"/>
      <c r="BG1805" s="61"/>
      <c r="BI1805" s="64"/>
      <c r="BJ1805" s="61"/>
      <c r="BK1805" s="72"/>
      <c r="BL1805" s="49"/>
      <c r="BS1805" s="9"/>
    </row>
    <row r="1806" spans="1:71">
      <c r="A1806" s="18"/>
      <c r="AM1806" s="64"/>
      <c r="AN1806" s="64"/>
      <c r="AO1806" s="61"/>
      <c r="AP1806" s="61"/>
      <c r="AQ1806" s="61"/>
      <c r="AR1806" s="61"/>
      <c r="AT1806" s="64"/>
      <c r="AU1806" s="61"/>
      <c r="AV1806" s="61"/>
      <c r="AX1806" s="64"/>
      <c r="AY1806" s="61"/>
      <c r="AZ1806" s="72"/>
      <c r="BB1806" s="61"/>
      <c r="BC1806" s="61"/>
      <c r="BD1806" s="61"/>
      <c r="BE1806" s="61"/>
      <c r="BF1806" s="61"/>
      <c r="BG1806" s="61"/>
      <c r="BI1806" s="64"/>
      <c r="BJ1806" s="61"/>
      <c r="BK1806" s="72"/>
      <c r="BL1806" s="49"/>
      <c r="BS1806" s="9"/>
    </row>
    <row r="1807" spans="1:71">
      <c r="A1807" s="18"/>
      <c r="AM1807" s="64"/>
      <c r="AN1807" s="64"/>
      <c r="AO1807" s="61"/>
      <c r="AP1807" s="61"/>
      <c r="AQ1807" s="61"/>
      <c r="AR1807" s="61"/>
      <c r="AT1807" s="64"/>
      <c r="AU1807" s="61"/>
      <c r="AV1807" s="61"/>
      <c r="AX1807" s="64"/>
      <c r="AY1807" s="61"/>
      <c r="AZ1807" s="72"/>
      <c r="BB1807" s="61"/>
      <c r="BC1807" s="61"/>
      <c r="BD1807" s="61"/>
      <c r="BE1807" s="61"/>
      <c r="BF1807" s="61"/>
      <c r="BG1807" s="61"/>
      <c r="BI1807" s="64"/>
      <c r="BJ1807" s="61"/>
      <c r="BK1807" s="72"/>
      <c r="BL1807" s="49"/>
      <c r="BS1807" s="9"/>
    </row>
    <row r="1808" spans="1:71">
      <c r="A1808" s="18"/>
      <c r="AM1808" s="64"/>
      <c r="AN1808" s="64"/>
      <c r="AO1808" s="61"/>
      <c r="AP1808" s="61"/>
      <c r="AQ1808" s="61"/>
      <c r="AR1808" s="61"/>
      <c r="AT1808" s="64"/>
      <c r="AU1808" s="61"/>
      <c r="AV1808" s="61"/>
      <c r="AX1808" s="64"/>
      <c r="AY1808" s="61"/>
      <c r="AZ1808" s="72"/>
      <c r="BB1808" s="61"/>
      <c r="BC1808" s="61"/>
      <c r="BD1808" s="61"/>
      <c r="BE1808" s="61"/>
      <c r="BF1808" s="61"/>
      <c r="BG1808" s="61"/>
      <c r="BI1808" s="64"/>
      <c r="BJ1808" s="61"/>
      <c r="BK1808" s="72"/>
      <c r="BL1808" s="49"/>
      <c r="BS1808" s="9"/>
    </row>
    <row r="1809" spans="1:71">
      <c r="A1809" s="18"/>
      <c r="AM1809" s="64"/>
      <c r="AN1809" s="64"/>
      <c r="AO1809" s="61"/>
      <c r="AP1809" s="61"/>
      <c r="AQ1809" s="61"/>
      <c r="AR1809" s="61"/>
      <c r="AT1809" s="64"/>
      <c r="AU1809" s="61"/>
      <c r="AV1809" s="61"/>
      <c r="AX1809" s="64"/>
      <c r="AY1809" s="61"/>
      <c r="AZ1809" s="72"/>
      <c r="BB1809" s="61"/>
      <c r="BC1809" s="61"/>
      <c r="BD1809" s="61"/>
      <c r="BE1809" s="61"/>
      <c r="BF1809" s="61"/>
      <c r="BG1809" s="61"/>
      <c r="BI1809" s="64"/>
      <c r="BJ1809" s="61"/>
      <c r="BK1809" s="72"/>
      <c r="BL1809" s="49"/>
      <c r="BS1809" s="9"/>
    </row>
    <row r="1810" spans="1:71">
      <c r="A1810" s="18"/>
      <c r="AM1810" s="64"/>
      <c r="AN1810" s="64"/>
      <c r="AO1810" s="61"/>
      <c r="AP1810" s="61"/>
      <c r="AQ1810" s="61"/>
      <c r="AR1810" s="61"/>
      <c r="AT1810" s="64"/>
      <c r="AU1810" s="61"/>
      <c r="AV1810" s="61"/>
      <c r="AX1810" s="64"/>
      <c r="AY1810" s="61"/>
      <c r="AZ1810" s="72"/>
      <c r="BB1810" s="61"/>
      <c r="BC1810" s="61"/>
      <c r="BD1810" s="61"/>
      <c r="BE1810" s="61"/>
      <c r="BF1810" s="61"/>
      <c r="BG1810" s="61"/>
      <c r="BI1810" s="64"/>
      <c r="BJ1810" s="61"/>
      <c r="BK1810" s="72"/>
      <c r="BL1810" s="49"/>
      <c r="BS1810" s="9"/>
    </row>
    <row r="1811" spans="1:71">
      <c r="A1811" s="18"/>
      <c r="AM1811" s="64"/>
      <c r="AN1811" s="64"/>
      <c r="AO1811" s="61"/>
      <c r="AP1811" s="61"/>
      <c r="AQ1811" s="61"/>
      <c r="AR1811" s="61"/>
      <c r="AT1811" s="64"/>
      <c r="AU1811" s="61"/>
      <c r="AV1811" s="61"/>
      <c r="AX1811" s="64"/>
      <c r="AY1811" s="61"/>
      <c r="AZ1811" s="72"/>
      <c r="BB1811" s="61"/>
      <c r="BC1811" s="61"/>
      <c r="BD1811" s="61"/>
      <c r="BE1811" s="61"/>
      <c r="BF1811" s="61"/>
      <c r="BG1811" s="61"/>
      <c r="BI1811" s="64"/>
      <c r="BJ1811" s="61"/>
      <c r="BK1811" s="72"/>
      <c r="BL1811" s="49"/>
      <c r="BS1811" s="9"/>
    </row>
    <row r="1812" spans="1:71">
      <c r="A1812" s="18"/>
      <c r="AM1812" s="64"/>
      <c r="AN1812" s="64"/>
      <c r="AO1812" s="61"/>
      <c r="AP1812" s="61"/>
      <c r="AQ1812" s="61"/>
      <c r="AR1812" s="61"/>
      <c r="AT1812" s="64"/>
      <c r="AU1812" s="61"/>
      <c r="AV1812" s="61"/>
      <c r="AX1812" s="64"/>
      <c r="AY1812" s="61"/>
      <c r="AZ1812" s="72"/>
      <c r="BB1812" s="61"/>
      <c r="BC1812" s="61"/>
      <c r="BD1812" s="61"/>
      <c r="BE1812" s="61"/>
      <c r="BF1812" s="61"/>
      <c r="BG1812" s="61"/>
      <c r="BI1812" s="64"/>
      <c r="BJ1812" s="61"/>
      <c r="BK1812" s="72"/>
      <c r="BL1812" s="49"/>
      <c r="BS1812" s="9"/>
    </row>
    <row r="1813" spans="1:71">
      <c r="A1813" s="18"/>
      <c r="AM1813" s="64"/>
      <c r="AN1813" s="64"/>
      <c r="AO1813" s="61"/>
      <c r="AP1813" s="61"/>
      <c r="AQ1813" s="61"/>
      <c r="AR1813" s="61"/>
      <c r="AT1813" s="64"/>
      <c r="AU1813" s="61"/>
      <c r="AV1813" s="61"/>
      <c r="AX1813" s="64"/>
      <c r="AY1813" s="61"/>
      <c r="AZ1813" s="72"/>
      <c r="BB1813" s="61"/>
      <c r="BC1813" s="61"/>
      <c r="BD1813" s="61"/>
      <c r="BE1813" s="61"/>
      <c r="BF1813" s="61"/>
      <c r="BG1813" s="61"/>
      <c r="BI1813" s="64"/>
      <c r="BJ1813" s="61"/>
      <c r="BK1813" s="72"/>
      <c r="BL1813" s="49"/>
      <c r="BS1813" s="9"/>
    </row>
    <row r="1814" spans="1:71">
      <c r="A1814" s="18"/>
      <c r="AM1814" s="64"/>
      <c r="AN1814" s="64"/>
      <c r="AO1814" s="61"/>
      <c r="AP1814" s="61"/>
      <c r="AQ1814" s="61"/>
      <c r="AR1814" s="61"/>
      <c r="AT1814" s="64"/>
      <c r="AU1814" s="61"/>
      <c r="AV1814" s="61"/>
      <c r="AX1814" s="64"/>
      <c r="AY1814" s="61"/>
      <c r="AZ1814" s="72"/>
      <c r="BB1814" s="61"/>
      <c r="BC1814" s="61"/>
      <c r="BD1814" s="61"/>
      <c r="BE1814" s="61"/>
      <c r="BF1814" s="61"/>
      <c r="BG1814" s="61"/>
      <c r="BI1814" s="64"/>
      <c r="BJ1814" s="61"/>
      <c r="BK1814" s="72"/>
      <c r="BL1814" s="49"/>
      <c r="BS1814" s="9"/>
    </row>
    <row r="1815" spans="1:71">
      <c r="A1815" s="18"/>
      <c r="AM1815" s="64"/>
      <c r="AN1815" s="64"/>
      <c r="AO1815" s="61"/>
      <c r="AP1815" s="61"/>
      <c r="AQ1815" s="61"/>
      <c r="AR1815" s="61"/>
      <c r="AT1815" s="64"/>
      <c r="AU1815" s="61"/>
      <c r="AV1815" s="61"/>
      <c r="AX1815" s="64"/>
      <c r="AY1815" s="61"/>
      <c r="AZ1815" s="72"/>
      <c r="BB1815" s="61"/>
      <c r="BC1815" s="61"/>
      <c r="BD1815" s="61"/>
      <c r="BE1815" s="61"/>
      <c r="BF1815" s="61"/>
      <c r="BG1815" s="61"/>
      <c r="BI1815" s="64"/>
      <c r="BJ1815" s="61"/>
      <c r="BK1815" s="72"/>
      <c r="BL1815" s="49"/>
      <c r="BS1815" s="9"/>
    </row>
    <row r="1816" spans="1:71">
      <c r="A1816" s="18"/>
      <c r="AM1816" s="64"/>
      <c r="AN1816" s="64"/>
      <c r="AO1816" s="61"/>
      <c r="AP1816" s="61"/>
      <c r="AQ1816" s="61"/>
      <c r="AR1816" s="61"/>
      <c r="AT1816" s="64"/>
      <c r="AU1816" s="61"/>
      <c r="AV1816" s="61"/>
      <c r="AX1816" s="64"/>
      <c r="AY1816" s="61"/>
      <c r="AZ1816" s="72"/>
      <c r="BB1816" s="61"/>
      <c r="BC1816" s="61"/>
      <c r="BD1816" s="61"/>
      <c r="BE1816" s="61"/>
      <c r="BF1816" s="61"/>
      <c r="BG1816" s="61"/>
      <c r="BI1816" s="64"/>
      <c r="BJ1816" s="61"/>
      <c r="BK1816" s="72"/>
      <c r="BL1816" s="49"/>
      <c r="BS1816" s="9"/>
    </row>
    <row r="1817" spans="1:71">
      <c r="A1817" s="18"/>
      <c r="AM1817" s="64"/>
      <c r="AN1817" s="64"/>
      <c r="AO1817" s="61"/>
      <c r="AP1817" s="61"/>
      <c r="AQ1817" s="61"/>
      <c r="AR1817" s="61"/>
      <c r="AT1817" s="64"/>
      <c r="AU1817" s="61"/>
      <c r="AV1817" s="61"/>
      <c r="AX1817" s="64"/>
      <c r="AY1817" s="61"/>
      <c r="AZ1817" s="72"/>
      <c r="BB1817" s="61"/>
      <c r="BC1817" s="61"/>
      <c r="BD1817" s="61"/>
      <c r="BE1817" s="61"/>
      <c r="BF1817" s="61"/>
      <c r="BG1817" s="61"/>
      <c r="BI1817" s="64"/>
      <c r="BJ1817" s="61"/>
      <c r="BK1817" s="72"/>
      <c r="BL1817" s="49"/>
      <c r="BS1817" s="9"/>
    </row>
    <row r="1818" spans="1:71">
      <c r="A1818" s="18"/>
      <c r="AM1818" s="64"/>
      <c r="AN1818" s="64"/>
      <c r="AO1818" s="61"/>
      <c r="AP1818" s="61"/>
      <c r="AQ1818" s="61"/>
      <c r="AR1818" s="61"/>
      <c r="AT1818" s="64"/>
      <c r="AU1818" s="61"/>
      <c r="AV1818" s="61"/>
      <c r="AX1818" s="64"/>
      <c r="AY1818" s="61"/>
      <c r="AZ1818" s="72"/>
      <c r="BB1818" s="61"/>
      <c r="BC1818" s="61"/>
      <c r="BD1818" s="61"/>
      <c r="BE1818" s="61"/>
      <c r="BF1818" s="61"/>
      <c r="BG1818" s="61"/>
      <c r="BI1818" s="64"/>
      <c r="BJ1818" s="61"/>
      <c r="BK1818" s="72"/>
      <c r="BL1818" s="49"/>
      <c r="BS1818" s="9"/>
    </row>
    <row r="1819" spans="1:71">
      <c r="A1819" s="18"/>
      <c r="AM1819" s="64"/>
      <c r="AN1819" s="64"/>
      <c r="AO1819" s="61"/>
      <c r="AP1819" s="61"/>
      <c r="AQ1819" s="61"/>
      <c r="AR1819" s="61"/>
      <c r="AT1819" s="64"/>
      <c r="AU1819" s="61"/>
      <c r="AV1819" s="61"/>
      <c r="AX1819" s="64"/>
      <c r="AY1819" s="61"/>
      <c r="AZ1819" s="72"/>
      <c r="BB1819" s="61"/>
      <c r="BC1819" s="61"/>
      <c r="BD1819" s="61"/>
      <c r="BE1819" s="61"/>
      <c r="BF1819" s="61"/>
      <c r="BG1819" s="61"/>
      <c r="BI1819" s="64"/>
      <c r="BJ1819" s="61"/>
      <c r="BK1819" s="72"/>
      <c r="BL1819" s="49"/>
      <c r="BS1819" s="9"/>
    </row>
    <row r="1820" spans="1:71">
      <c r="A1820" s="18"/>
      <c r="AM1820" s="64"/>
      <c r="AN1820" s="64"/>
      <c r="AO1820" s="61"/>
      <c r="AP1820" s="61"/>
      <c r="AQ1820" s="61"/>
      <c r="AR1820" s="61"/>
      <c r="AT1820" s="64"/>
      <c r="AU1820" s="61"/>
      <c r="AV1820" s="61"/>
      <c r="AX1820" s="64"/>
      <c r="AY1820" s="61"/>
      <c r="AZ1820" s="72"/>
      <c r="BB1820" s="61"/>
      <c r="BC1820" s="61"/>
      <c r="BD1820" s="61"/>
      <c r="BE1820" s="61"/>
      <c r="BF1820" s="61"/>
      <c r="BG1820" s="61"/>
      <c r="BI1820" s="64"/>
      <c r="BJ1820" s="61"/>
      <c r="BK1820" s="72"/>
      <c r="BL1820" s="49"/>
      <c r="BS1820" s="9"/>
    </row>
    <row r="1821" spans="1:71">
      <c r="A1821" s="18"/>
      <c r="AM1821" s="64"/>
      <c r="AN1821" s="64"/>
      <c r="AO1821" s="61"/>
      <c r="AP1821" s="61"/>
      <c r="AQ1821" s="61"/>
      <c r="AR1821" s="61"/>
      <c r="AT1821" s="64"/>
      <c r="AU1821" s="61"/>
      <c r="AV1821" s="61"/>
      <c r="AX1821" s="64"/>
      <c r="AY1821" s="61"/>
      <c r="AZ1821" s="72"/>
      <c r="BB1821" s="61"/>
      <c r="BC1821" s="61"/>
      <c r="BD1821" s="61"/>
      <c r="BE1821" s="61"/>
      <c r="BF1821" s="61"/>
      <c r="BG1821" s="61"/>
      <c r="BI1821" s="64"/>
      <c r="BJ1821" s="61"/>
      <c r="BK1821" s="72"/>
      <c r="BL1821" s="49"/>
      <c r="BS1821" s="9"/>
    </row>
    <row r="1822" spans="1:71">
      <c r="A1822" s="18"/>
      <c r="AM1822" s="64"/>
      <c r="AN1822" s="64"/>
      <c r="AO1822" s="61"/>
      <c r="AP1822" s="61"/>
      <c r="AQ1822" s="61"/>
      <c r="AR1822" s="61"/>
      <c r="AT1822" s="64"/>
      <c r="AU1822" s="61"/>
      <c r="AV1822" s="61"/>
      <c r="AX1822" s="64"/>
      <c r="AY1822" s="61"/>
      <c r="AZ1822" s="72"/>
      <c r="BB1822" s="61"/>
      <c r="BC1822" s="61"/>
      <c r="BD1822" s="61"/>
      <c r="BE1822" s="61"/>
      <c r="BF1822" s="61"/>
      <c r="BG1822" s="61"/>
      <c r="BI1822" s="64"/>
      <c r="BJ1822" s="61"/>
      <c r="BK1822" s="72"/>
      <c r="BL1822" s="49"/>
      <c r="BS1822" s="9"/>
    </row>
    <row r="1823" spans="1:71">
      <c r="A1823" s="18"/>
      <c r="AM1823" s="64"/>
      <c r="AN1823" s="64"/>
      <c r="AO1823" s="61"/>
      <c r="AP1823" s="61"/>
      <c r="AQ1823" s="61"/>
      <c r="AR1823" s="61"/>
      <c r="AT1823" s="64"/>
      <c r="AU1823" s="61"/>
      <c r="AV1823" s="61"/>
      <c r="AX1823" s="64"/>
      <c r="AY1823" s="61"/>
      <c r="AZ1823" s="72"/>
      <c r="BB1823" s="61"/>
      <c r="BC1823" s="61"/>
      <c r="BD1823" s="61"/>
      <c r="BE1823" s="61"/>
      <c r="BF1823" s="61"/>
      <c r="BG1823" s="61"/>
      <c r="BI1823" s="64"/>
      <c r="BJ1823" s="61"/>
      <c r="BK1823" s="72"/>
      <c r="BL1823" s="49"/>
      <c r="BS1823" s="9"/>
    </row>
    <row r="1824" spans="1:71">
      <c r="A1824" s="18"/>
      <c r="AM1824" s="64"/>
      <c r="AN1824" s="64"/>
      <c r="AO1824" s="61"/>
      <c r="AP1824" s="61"/>
      <c r="AQ1824" s="61"/>
      <c r="AR1824" s="61"/>
      <c r="AT1824" s="64"/>
      <c r="AU1824" s="61"/>
      <c r="AV1824" s="61"/>
      <c r="AX1824" s="64"/>
      <c r="AY1824" s="61"/>
      <c r="AZ1824" s="72"/>
      <c r="BB1824" s="61"/>
      <c r="BC1824" s="61"/>
      <c r="BD1824" s="61"/>
      <c r="BE1824" s="61"/>
      <c r="BF1824" s="61"/>
      <c r="BG1824" s="61"/>
      <c r="BI1824" s="64"/>
      <c r="BJ1824" s="61"/>
      <c r="BK1824" s="72"/>
      <c r="BL1824" s="49"/>
      <c r="BS1824" s="9"/>
    </row>
    <row r="1825" spans="1:71">
      <c r="A1825" s="18"/>
      <c r="AM1825" s="64"/>
      <c r="AN1825" s="64"/>
      <c r="AO1825" s="61"/>
      <c r="AP1825" s="61"/>
      <c r="AQ1825" s="61"/>
      <c r="AR1825" s="61"/>
      <c r="AT1825" s="64"/>
      <c r="AU1825" s="61"/>
      <c r="AV1825" s="61"/>
      <c r="AX1825" s="64"/>
      <c r="AY1825" s="61"/>
      <c r="AZ1825" s="72"/>
      <c r="BB1825" s="61"/>
      <c r="BC1825" s="61"/>
      <c r="BD1825" s="61"/>
      <c r="BE1825" s="61"/>
      <c r="BF1825" s="61"/>
      <c r="BG1825" s="61"/>
      <c r="BI1825" s="64"/>
      <c r="BJ1825" s="61"/>
      <c r="BK1825" s="72"/>
      <c r="BL1825" s="49"/>
      <c r="BS1825" s="9"/>
    </row>
    <row r="1826" spans="1:71">
      <c r="A1826" s="18"/>
      <c r="AM1826" s="64"/>
      <c r="AN1826" s="64"/>
      <c r="AO1826" s="61"/>
      <c r="AP1826" s="61"/>
      <c r="AQ1826" s="61"/>
      <c r="AR1826" s="61"/>
      <c r="AT1826" s="64"/>
      <c r="AU1826" s="61"/>
      <c r="AV1826" s="61"/>
      <c r="AX1826" s="64"/>
      <c r="AY1826" s="61"/>
      <c r="AZ1826" s="72"/>
      <c r="BB1826" s="61"/>
      <c r="BC1826" s="61"/>
      <c r="BD1826" s="61"/>
      <c r="BE1826" s="61"/>
      <c r="BF1826" s="61"/>
      <c r="BG1826" s="61"/>
      <c r="BI1826" s="64"/>
      <c r="BJ1826" s="61"/>
      <c r="BK1826" s="72"/>
      <c r="BL1826" s="49"/>
      <c r="BS1826" s="9"/>
    </row>
    <row r="1827" spans="1:71">
      <c r="A1827" s="18"/>
      <c r="AM1827" s="64"/>
      <c r="AN1827" s="64"/>
      <c r="AO1827" s="61"/>
      <c r="AP1827" s="61"/>
      <c r="AQ1827" s="61"/>
      <c r="AR1827" s="61"/>
      <c r="AT1827" s="64"/>
      <c r="AU1827" s="61"/>
      <c r="AV1827" s="61"/>
      <c r="AX1827" s="64"/>
      <c r="AY1827" s="61"/>
      <c r="AZ1827" s="72"/>
      <c r="BB1827" s="61"/>
      <c r="BC1827" s="61"/>
      <c r="BD1827" s="61"/>
      <c r="BE1827" s="61"/>
      <c r="BF1827" s="61"/>
      <c r="BG1827" s="61"/>
      <c r="BI1827" s="64"/>
      <c r="BJ1827" s="61"/>
      <c r="BK1827" s="72"/>
      <c r="BL1827" s="49"/>
      <c r="BS1827" s="9"/>
    </row>
    <row r="1828" spans="1:71">
      <c r="A1828" s="18"/>
      <c r="AM1828" s="64"/>
      <c r="AN1828" s="64"/>
      <c r="AO1828" s="61"/>
      <c r="AP1828" s="61"/>
      <c r="AQ1828" s="61"/>
      <c r="AR1828" s="61"/>
      <c r="AT1828" s="64"/>
      <c r="AU1828" s="61"/>
      <c r="AV1828" s="61"/>
      <c r="AX1828" s="64"/>
      <c r="AY1828" s="61"/>
      <c r="AZ1828" s="72"/>
      <c r="BB1828" s="61"/>
      <c r="BC1828" s="61"/>
      <c r="BD1828" s="61"/>
      <c r="BE1828" s="61"/>
      <c r="BF1828" s="61"/>
      <c r="BG1828" s="61"/>
      <c r="BI1828" s="64"/>
      <c r="BJ1828" s="61"/>
      <c r="BK1828" s="72"/>
      <c r="BL1828" s="49"/>
      <c r="BS1828" s="9"/>
    </row>
    <row r="1829" spans="1:71">
      <c r="A1829" s="18"/>
      <c r="AM1829" s="64"/>
      <c r="AN1829" s="64"/>
      <c r="AO1829" s="61"/>
      <c r="AP1829" s="61"/>
      <c r="AQ1829" s="61"/>
      <c r="AR1829" s="61"/>
      <c r="AT1829" s="64"/>
      <c r="AU1829" s="61"/>
      <c r="AV1829" s="61"/>
      <c r="AX1829" s="64"/>
      <c r="AY1829" s="61"/>
      <c r="AZ1829" s="72"/>
      <c r="BB1829" s="61"/>
      <c r="BC1829" s="61"/>
      <c r="BD1829" s="61"/>
      <c r="BE1829" s="61"/>
      <c r="BF1829" s="61"/>
      <c r="BG1829" s="61"/>
      <c r="BI1829" s="64"/>
      <c r="BJ1829" s="61"/>
      <c r="BK1829" s="72"/>
      <c r="BL1829" s="49"/>
      <c r="BS1829" s="9"/>
    </row>
    <row r="1830" spans="1:71">
      <c r="A1830" s="18"/>
      <c r="AM1830" s="64"/>
      <c r="AN1830" s="64"/>
      <c r="AO1830" s="61"/>
      <c r="AP1830" s="61"/>
      <c r="AQ1830" s="61"/>
      <c r="AR1830" s="61"/>
      <c r="AT1830" s="64"/>
      <c r="AU1830" s="61"/>
      <c r="AV1830" s="61"/>
      <c r="AX1830" s="64"/>
      <c r="AY1830" s="61"/>
      <c r="AZ1830" s="72"/>
      <c r="BB1830" s="61"/>
      <c r="BC1830" s="61"/>
      <c r="BD1830" s="61"/>
      <c r="BE1830" s="61"/>
      <c r="BF1830" s="61"/>
      <c r="BG1830" s="61"/>
      <c r="BI1830" s="64"/>
      <c r="BJ1830" s="61"/>
      <c r="BK1830" s="72"/>
      <c r="BL1830" s="49"/>
      <c r="BS1830" s="9"/>
    </row>
    <row r="1831" spans="1:71">
      <c r="A1831" s="18"/>
      <c r="AM1831" s="64"/>
      <c r="AN1831" s="64"/>
      <c r="AO1831" s="61"/>
      <c r="AP1831" s="61"/>
      <c r="AQ1831" s="61"/>
      <c r="AR1831" s="61"/>
      <c r="AT1831" s="64"/>
      <c r="AU1831" s="61"/>
      <c r="AV1831" s="61"/>
      <c r="AX1831" s="64"/>
      <c r="AY1831" s="61"/>
      <c r="AZ1831" s="72"/>
      <c r="BB1831" s="61"/>
      <c r="BC1831" s="61"/>
      <c r="BD1831" s="61"/>
      <c r="BE1831" s="61"/>
      <c r="BF1831" s="61"/>
      <c r="BG1831" s="61"/>
      <c r="BI1831" s="64"/>
      <c r="BJ1831" s="61"/>
      <c r="BK1831" s="72"/>
      <c r="BL1831" s="49"/>
      <c r="BS1831" s="9"/>
    </row>
    <row r="1832" spans="1:71">
      <c r="A1832" s="18"/>
      <c r="AM1832" s="64"/>
      <c r="AN1832" s="64"/>
      <c r="AO1832" s="61"/>
      <c r="AP1832" s="61"/>
      <c r="AQ1832" s="61"/>
      <c r="AR1832" s="61"/>
      <c r="AT1832" s="64"/>
      <c r="AU1832" s="61"/>
      <c r="AV1832" s="61"/>
      <c r="AX1832" s="64"/>
      <c r="AY1832" s="61"/>
      <c r="AZ1832" s="72"/>
      <c r="BB1832" s="61"/>
      <c r="BC1832" s="61"/>
      <c r="BD1832" s="61"/>
      <c r="BE1832" s="61"/>
      <c r="BF1832" s="61"/>
      <c r="BG1832" s="61"/>
      <c r="BI1832" s="64"/>
      <c r="BJ1832" s="61"/>
      <c r="BK1832" s="72"/>
      <c r="BL1832" s="49"/>
      <c r="BS1832" s="9"/>
    </row>
    <row r="1833" spans="1:71">
      <c r="A1833" s="18"/>
      <c r="AM1833" s="64"/>
      <c r="AN1833" s="64"/>
      <c r="AO1833" s="61"/>
      <c r="AP1833" s="61"/>
      <c r="AQ1833" s="61"/>
      <c r="AR1833" s="61"/>
      <c r="AT1833" s="64"/>
      <c r="AU1833" s="61"/>
      <c r="AV1833" s="61"/>
      <c r="AX1833" s="64"/>
      <c r="AY1833" s="61"/>
      <c r="AZ1833" s="72"/>
      <c r="BB1833" s="61"/>
      <c r="BC1833" s="61"/>
      <c r="BD1833" s="61"/>
      <c r="BE1833" s="61"/>
      <c r="BF1833" s="61"/>
      <c r="BG1833" s="61"/>
      <c r="BI1833" s="64"/>
      <c r="BJ1833" s="61"/>
      <c r="BK1833" s="72"/>
      <c r="BL1833" s="49"/>
      <c r="BS1833" s="9"/>
    </row>
    <row r="1834" spans="1:71">
      <c r="A1834" s="18"/>
      <c r="AM1834" s="64"/>
      <c r="AN1834" s="64"/>
      <c r="AO1834" s="61"/>
      <c r="AP1834" s="61"/>
      <c r="AQ1834" s="61"/>
      <c r="AR1834" s="61"/>
      <c r="AT1834" s="64"/>
      <c r="AU1834" s="61"/>
      <c r="AV1834" s="61"/>
      <c r="AX1834" s="64"/>
      <c r="AY1834" s="61"/>
      <c r="AZ1834" s="72"/>
      <c r="BB1834" s="61"/>
      <c r="BC1834" s="61"/>
      <c r="BD1834" s="61"/>
      <c r="BE1834" s="61"/>
      <c r="BF1834" s="61"/>
      <c r="BG1834" s="61"/>
      <c r="BI1834" s="64"/>
      <c r="BJ1834" s="61"/>
      <c r="BK1834" s="72"/>
      <c r="BL1834" s="49"/>
      <c r="BS1834" s="9"/>
    </row>
    <row r="1835" spans="1:71">
      <c r="A1835" s="18"/>
      <c r="AM1835" s="64"/>
      <c r="AN1835" s="64"/>
      <c r="AO1835" s="61"/>
      <c r="AP1835" s="61"/>
      <c r="AQ1835" s="61"/>
      <c r="AR1835" s="61"/>
      <c r="AT1835" s="64"/>
      <c r="AU1835" s="61"/>
      <c r="AV1835" s="61"/>
      <c r="AX1835" s="64"/>
      <c r="AY1835" s="61"/>
      <c r="AZ1835" s="72"/>
      <c r="BB1835" s="61"/>
      <c r="BC1835" s="61"/>
      <c r="BD1835" s="61"/>
      <c r="BE1835" s="61"/>
      <c r="BF1835" s="61"/>
      <c r="BG1835" s="61"/>
      <c r="BI1835" s="64"/>
      <c r="BJ1835" s="61"/>
      <c r="BK1835" s="72"/>
      <c r="BL1835" s="49"/>
      <c r="BS1835" s="9"/>
    </row>
    <row r="1836" spans="1:71">
      <c r="A1836" s="18"/>
      <c r="AM1836" s="64"/>
      <c r="AN1836" s="64"/>
      <c r="AO1836" s="61"/>
      <c r="AP1836" s="61"/>
      <c r="AQ1836" s="61"/>
      <c r="AR1836" s="61"/>
      <c r="AT1836" s="64"/>
      <c r="AU1836" s="61"/>
      <c r="AV1836" s="61"/>
      <c r="AX1836" s="64"/>
      <c r="AY1836" s="61"/>
      <c r="AZ1836" s="72"/>
      <c r="BB1836" s="61"/>
      <c r="BC1836" s="61"/>
      <c r="BD1836" s="61"/>
      <c r="BE1836" s="61"/>
      <c r="BF1836" s="61"/>
      <c r="BG1836" s="61"/>
      <c r="BI1836" s="64"/>
      <c r="BJ1836" s="61"/>
      <c r="BK1836" s="72"/>
      <c r="BL1836" s="49"/>
      <c r="BS1836" s="9"/>
    </row>
    <row r="1837" spans="1:71">
      <c r="A1837" s="18"/>
      <c r="AM1837" s="64"/>
      <c r="AN1837" s="64"/>
      <c r="AO1837" s="61"/>
      <c r="AP1837" s="61"/>
      <c r="AQ1837" s="61"/>
      <c r="AR1837" s="61"/>
      <c r="AT1837" s="64"/>
      <c r="AU1837" s="61"/>
      <c r="AV1837" s="61"/>
      <c r="AX1837" s="64"/>
      <c r="AY1837" s="61"/>
      <c r="AZ1837" s="72"/>
      <c r="BB1837" s="61"/>
      <c r="BC1837" s="61"/>
      <c r="BD1837" s="61"/>
      <c r="BE1837" s="61"/>
      <c r="BF1837" s="61"/>
      <c r="BG1837" s="61"/>
      <c r="BI1837" s="64"/>
      <c r="BJ1837" s="61"/>
      <c r="BK1837" s="72"/>
      <c r="BL1837" s="49"/>
      <c r="BS1837" s="9"/>
    </row>
    <row r="1838" spans="1:71">
      <c r="A1838" s="18"/>
      <c r="AM1838" s="64"/>
      <c r="AN1838" s="64"/>
      <c r="AO1838" s="61"/>
      <c r="AP1838" s="61"/>
      <c r="AQ1838" s="61"/>
      <c r="AR1838" s="61"/>
      <c r="AT1838" s="64"/>
      <c r="AU1838" s="61"/>
      <c r="AV1838" s="61"/>
      <c r="AX1838" s="64"/>
      <c r="AY1838" s="61"/>
      <c r="AZ1838" s="72"/>
      <c r="BB1838" s="61"/>
      <c r="BC1838" s="61"/>
      <c r="BD1838" s="61"/>
      <c r="BE1838" s="61"/>
      <c r="BF1838" s="61"/>
      <c r="BG1838" s="61"/>
      <c r="BI1838" s="64"/>
      <c r="BJ1838" s="61"/>
      <c r="BK1838" s="72"/>
      <c r="BL1838" s="49"/>
      <c r="BS1838" s="9"/>
    </row>
    <row r="1839" spans="1:71">
      <c r="A1839" s="18"/>
      <c r="AM1839" s="64"/>
      <c r="AN1839" s="64"/>
      <c r="AO1839" s="61"/>
      <c r="AP1839" s="61"/>
      <c r="AQ1839" s="61"/>
      <c r="AR1839" s="61"/>
      <c r="AT1839" s="64"/>
      <c r="AU1839" s="61"/>
      <c r="AV1839" s="61"/>
      <c r="AX1839" s="64"/>
      <c r="AY1839" s="61"/>
      <c r="AZ1839" s="72"/>
      <c r="BB1839" s="61"/>
      <c r="BC1839" s="61"/>
      <c r="BD1839" s="61"/>
      <c r="BE1839" s="61"/>
      <c r="BF1839" s="61"/>
      <c r="BG1839" s="61"/>
      <c r="BI1839" s="64"/>
      <c r="BJ1839" s="61"/>
      <c r="BK1839" s="72"/>
      <c r="BL1839" s="49"/>
      <c r="BS1839" s="9"/>
    </row>
    <row r="1840" spans="1:71">
      <c r="A1840" s="18"/>
      <c r="AM1840" s="64"/>
      <c r="AN1840" s="64"/>
      <c r="AO1840" s="61"/>
      <c r="AP1840" s="61"/>
      <c r="AQ1840" s="61"/>
      <c r="AR1840" s="61"/>
      <c r="AT1840" s="64"/>
      <c r="AU1840" s="61"/>
      <c r="AV1840" s="61"/>
      <c r="AX1840" s="64"/>
      <c r="AY1840" s="61"/>
      <c r="AZ1840" s="72"/>
      <c r="BB1840" s="61"/>
      <c r="BC1840" s="61"/>
      <c r="BD1840" s="61"/>
      <c r="BE1840" s="61"/>
      <c r="BF1840" s="61"/>
      <c r="BG1840" s="61"/>
      <c r="BI1840" s="64"/>
      <c r="BJ1840" s="61"/>
      <c r="BK1840" s="72"/>
      <c r="BL1840" s="49"/>
      <c r="BS1840" s="9"/>
    </row>
    <row r="1841" spans="1:71">
      <c r="A1841" s="18"/>
      <c r="AM1841" s="64"/>
      <c r="AN1841" s="64"/>
      <c r="AO1841" s="61"/>
      <c r="AP1841" s="61"/>
      <c r="AQ1841" s="61"/>
      <c r="AR1841" s="61"/>
      <c r="AT1841" s="64"/>
      <c r="AU1841" s="61"/>
      <c r="AV1841" s="61"/>
      <c r="AX1841" s="64"/>
      <c r="AY1841" s="61"/>
      <c r="AZ1841" s="72"/>
      <c r="BB1841" s="61"/>
      <c r="BC1841" s="61"/>
      <c r="BD1841" s="61"/>
      <c r="BE1841" s="61"/>
      <c r="BF1841" s="61"/>
      <c r="BG1841" s="61"/>
      <c r="BI1841" s="64"/>
      <c r="BJ1841" s="61"/>
      <c r="BK1841" s="72"/>
      <c r="BL1841" s="49"/>
      <c r="BS1841" s="9"/>
    </row>
    <row r="1842" spans="1:71">
      <c r="A1842" s="18"/>
      <c r="AM1842" s="64"/>
      <c r="AN1842" s="64"/>
      <c r="AO1842" s="61"/>
      <c r="AP1842" s="61"/>
      <c r="AQ1842" s="61"/>
      <c r="AR1842" s="61"/>
      <c r="AT1842" s="64"/>
      <c r="AU1842" s="61"/>
      <c r="AV1842" s="61"/>
      <c r="AX1842" s="64"/>
      <c r="AY1842" s="61"/>
      <c r="AZ1842" s="72"/>
      <c r="BB1842" s="61"/>
      <c r="BC1842" s="61"/>
      <c r="BD1842" s="61"/>
      <c r="BE1842" s="61"/>
      <c r="BF1842" s="61"/>
      <c r="BG1842" s="61"/>
      <c r="BI1842" s="64"/>
      <c r="BJ1842" s="61"/>
      <c r="BK1842" s="72"/>
      <c r="BL1842" s="49"/>
      <c r="BS1842" s="9"/>
    </row>
    <row r="1843" spans="1:71">
      <c r="A1843" s="18"/>
      <c r="AM1843" s="64"/>
      <c r="AN1843" s="64"/>
      <c r="AO1843" s="61"/>
      <c r="AP1843" s="61"/>
      <c r="AQ1843" s="61"/>
      <c r="AR1843" s="61"/>
      <c r="AT1843" s="64"/>
      <c r="AU1843" s="61"/>
      <c r="AV1843" s="61"/>
      <c r="AX1843" s="64"/>
      <c r="AY1843" s="61"/>
      <c r="AZ1843" s="72"/>
      <c r="BB1843" s="61"/>
      <c r="BC1843" s="61"/>
      <c r="BD1843" s="61"/>
      <c r="BE1843" s="61"/>
      <c r="BF1843" s="61"/>
      <c r="BG1843" s="61"/>
      <c r="BI1843" s="64"/>
      <c r="BJ1843" s="61"/>
      <c r="BK1843" s="72"/>
      <c r="BL1843" s="49"/>
      <c r="BS1843" s="9"/>
    </row>
    <row r="1844" spans="1:71">
      <c r="A1844" s="18"/>
      <c r="AM1844" s="64"/>
      <c r="AN1844" s="64"/>
      <c r="AO1844" s="61"/>
      <c r="AP1844" s="61"/>
      <c r="AQ1844" s="61"/>
      <c r="AR1844" s="61"/>
      <c r="AT1844" s="64"/>
      <c r="AU1844" s="61"/>
      <c r="AV1844" s="61"/>
      <c r="AX1844" s="64"/>
      <c r="AY1844" s="61"/>
      <c r="AZ1844" s="72"/>
      <c r="BB1844" s="61"/>
      <c r="BC1844" s="61"/>
      <c r="BD1844" s="61"/>
      <c r="BE1844" s="61"/>
      <c r="BF1844" s="61"/>
      <c r="BG1844" s="61"/>
      <c r="BI1844" s="64"/>
      <c r="BJ1844" s="61"/>
      <c r="BK1844" s="72"/>
      <c r="BL1844" s="49"/>
      <c r="BS1844" s="9"/>
    </row>
    <row r="1845" spans="1:71">
      <c r="A1845" s="18"/>
      <c r="AM1845" s="64"/>
      <c r="AN1845" s="64"/>
      <c r="AO1845" s="61"/>
      <c r="AP1845" s="61"/>
      <c r="AQ1845" s="61"/>
      <c r="AR1845" s="61"/>
      <c r="AT1845" s="64"/>
      <c r="AU1845" s="61"/>
      <c r="AV1845" s="61"/>
      <c r="AX1845" s="64"/>
      <c r="AY1845" s="61"/>
      <c r="AZ1845" s="72"/>
      <c r="BB1845" s="61"/>
      <c r="BC1845" s="61"/>
      <c r="BD1845" s="61"/>
      <c r="BE1845" s="61"/>
      <c r="BF1845" s="61"/>
      <c r="BG1845" s="61"/>
      <c r="BI1845" s="64"/>
      <c r="BJ1845" s="61"/>
      <c r="BK1845" s="72"/>
      <c r="BL1845" s="49"/>
      <c r="BS1845" s="9"/>
    </row>
    <row r="1846" spans="1:71">
      <c r="A1846" s="18"/>
      <c r="AM1846" s="64"/>
      <c r="AN1846" s="64"/>
      <c r="AO1846" s="61"/>
      <c r="AP1846" s="61"/>
      <c r="AQ1846" s="61"/>
      <c r="AR1846" s="61"/>
      <c r="AT1846" s="64"/>
      <c r="AU1846" s="61"/>
      <c r="AV1846" s="61"/>
      <c r="AX1846" s="64"/>
      <c r="AY1846" s="61"/>
      <c r="AZ1846" s="72"/>
      <c r="BB1846" s="61"/>
      <c r="BC1846" s="61"/>
      <c r="BD1846" s="61"/>
      <c r="BE1846" s="61"/>
      <c r="BF1846" s="61"/>
      <c r="BG1846" s="61"/>
      <c r="BI1846" s="64"/>
      <c r="BJ1846" s="61"/>
      <c r="BK1846" s="72"/>
      <c r="BL1846" s="49"/>
      <c r="BS1846" s="9"/>
    </row>
    <row r="1847" spans="1:71">
      <c r="A1847" s="18"/>
      <c r="AM1847" s="64"/>
      <c r="AN1847" s="64"/>
      <c r="AO1847" s="61"/>
      <c r="AP1847" s="61"/>
      <c r="AQ1847" s="61"/>
      <c r="AR1847" s="61"/>
      <c r="AT1847" s="64"/>
      <c r="AU1847" s="61"/>
      <c r="AV1847" s="61"/>
      <c r="AX1847" s="64"/>
      <c r="AY1847" s="61"/>
      <c r="AZ1847" s="72"/>
      <c r="BB1847" s="61"/>
      <c r="BC1847" s="61"/>
      <c r="BD1847" s="61"/>
      <c r="BE1847" s="61"/>
      <c r="BF1847" s="61"/>
      <c r="BG1847" s="61"/>
      <c r="BI1847" s="64"/>
      <c r="BJ1847" s="61"/>
      <c r="BK1847" s="72"/>
      <c r="BL1847" s="49"/>
      <c r="BS1847" s="9"/>
    </row>
    <row r="1848" spans="1:71">
      <c r="A1848" s="18"/>
      <c r="AM1848" s="64"/>
      <c r="AN1848" s="64"/>
      <c r="AO1848" s="61"/>
      <c r="AP1848" s="61"/>
      <c r="AQ1848" s="61"/>
      <c r="AR1848" s="61"/>
      <c r="AT1848" s="64"/>
      <c r="AU1848" s="61"/>
      <c r="AV1848" s="61"/>
      <c r="AX1848" s="64"/>
      <c r="AY1848" s="61"/>
      <c r="AZ1848" s="72"/>
      <c r="BB1848" s="61"/>
      <c r="BC1848" s="61"/>
      <c r="BD1848" s="61"/>
      <c r="BE1848" s="61"/>
      <c r="BF1848" s="61"/>
      <c r="BG1848" s="61"/>
      <c r="BI1848" s="64"/>
      <c r="BJ1848" s="61"/>
      <c r="BK1848" s="72"/>
      <c r="BL1848" s="49"/>
      <c r="BS1848" s="9"/>
    </row>
    <row r="1849" spans="1:71">
      <c r="A1849" s="18"/>
      <c r="AM1849" s="64"/>
      <c r="AN1849" s="64"/>
      <c r="AO1849" s="61"/>
      <c r="AP1849" s="61"/>
      <c r="AQ1849" s="61"/>
      <c r="AR1849" s="61"/>
      <c r="AT1849" s="64"/>
      <c r="AU1849" s="61"/>
      <c r="AV1849" s="61"/>
      <c r="AX1849" s="64"/>
      <c r="AY1849" s="61"/>
      <c r="AZ1849" s="72"/>
      <c r="BB1849" s="61"/>
      <c r="BC1849" s="61"/>
      <c r="BD1849" s="61"/>
      <c r="BE1849" s="61"/>
      <c r="BF1849" s="61"/>
      <c r="BG1849" s="61"/>
      <c r="BI1849" s="64"/>
      <c r="BJ1849" s="61"/>
      <c r="BK1849" s="72"/>
      <c r="BL1849" s="49"/>
      <c r="BS1849" s="9"/>
    </row>
    <row r="1850" spans="1:71">
      <c r="A1850" s="18"/>
      <c r="AM1850" s="64"/>
      <c r="AN1850" s="64"/>
      <c r="AO1850" s="61"/>
      <c r="AP1850" s="61"/>
      <c r="AQ1850" s="61"/>
      <c r="AR1850" s="61"/>
      <c r="AT1850" s="64"/>
      <c r="AU1850" s="61"/>
      <c r="AV1850" s="61"/>
      <c r="AX1850" s="64"/>
      <c r="AY1850" s="61"/>
      <c r="AZ1850" s="72"/>
      <c r="BB1850" s="61"/>
      <c r="BC1850" s="61"/>
      <c r="BD1850" s="61"/>
      <c r="BE1850" s="61"/>
      <c r="BF1850" s="61"/>
      <c r="BG1850" s="61"/>
      <c r="BI1850" s="64"/>
      <c r="BJ1850" s="61"/>
      <c r="BK1850" s="72"/>
      <c r="BL1850" s="49"/>
      <c r="BS1850" s="9"/>
    </row>
    <row r="1851" spans="1:71">
      <c r="A1851" s="18"/>
      <c r="AM1851" s="64"/>
      <c r="AN1851" s="64"/>
      <c r="AO1851" s="61"/>
      <c r="AP1851" s="61"/>
      <c r="AQ1851" s="61"/>
      <c r="AR1851" s="61"/>
      <c r="AT1851" s="64"/>
      <c r="AU1851" s="61"/>
      <c r="AV1851" s="61"/>
      <c r="AX1851" s="64"/>
      <c r="AY1851" s="61"/>
      <c r="AZ1851" s="72"/>
      <c r="BB1851" s="61"/>
      <c r="BC1851" s="61"/>
      <c r="BD1851" s="61"/>
      <c r="BE1851" s="61"/>
      <c r="BF1851" s="61"/>
      <c r="BG1851" s="61"/>
      <c r="BI1851" s="64"/>
      <c r="BJ1851" s="61"/>
      <c r="BK1851" s="72"/>
      <c r="BL1851" s="49"/>
      <c r="BS1851" s="9"/>
    </row>
    <row r="1852" spans="1:71">
      <c r="A1852" s="18"/>
      <c r="AM1852" s="64"/>
      <c r="AN1852" s="64"/>
      <c r="AO1852" s="61"/>
      <c r="AP1852" s="61"/>
      <c r="AQ1852" s="61"/>
      <c r="AR1852" s="61"/>
      <c r="AT1852" s="64"/>
      <c r="AU1852" s="61"/>
      <c r="AV1852" s="61"/>
      <c r="AX1852" s="64"/>
      <c r="AY1852" s="61"/>
      <c r="AZ1852" s="72"/>
      <c r="BB1852" s="61"/>
      <c r="BC1852" s="61"/>
      <c r="BD1852" s="61"/>
      <c r="BE1852" s="61"/>
      <c r="BF1852" s="61"/>
      <c r="BG1852" s="61"/>
      <c r="BI1852" s="64"/>
      <c r="BJ1852" s="61"/>
      <c r="BK1852" s="72"/>
      <c r="BL1852" s="49"/>
      <c r="BS1852" s="9"/>
    </row>
    <row r="1853" spans="1:71">
      <c r="A1853" s="18"/>
      <c r="AM1853" s="64"/>
      <c r="AN1853" s="64"/>
      <c r="AO1853" s="61"/>
      <c r="AP1853" s="61"/>
      <c r="AQ1853" s="61"/>
      <c r="AR1853" s="61"/>
      <c r="AT1853" s="64"/>
      <c r="AU1853" s="61"/>
      <c r="AV1853" s="61"/>
      <c r="AX1853" s="64"/>
      <c r="AY1853" s="61"/>
      <c r="AZ1853" s="72"/>
      <c r="BB1853" s="61"/>
      <c r="BC1853" s="61"/>
      <c r="BD1853" s="61"/>
      <c r="BE1853" s="61"/>
      <c r="BF1853" s="61"/>
      <c r="BG1853" s="61"/>
      <c r="BI1853" s="64"/>
      <c r="BJ1853" s="61"/>
      <c r="BK1853" s="72"/>
      <c r="BL1853" s="49"/>
      <c r="BS1853" s="9"/>
    </row>
    <row r="1854" spans="1:71">
      <c r="A1854" s="18"/>
      <c r="AM1854" s="64"/>
      <c r="AN1854" s="64"/>
      <c r="AO1854" s="61"/>
      <c r="AP1854" s="61"/>
      <c r="AQ1854" s="61"/>
      <c r="AR1854" s="61"/>
      <c r="AT1854" s="64"/>
      <c r="AU1854" s="61"/>
      <c r="AV1854" s="61"/>
      <c r="AX1854" s="64"/>
      <c r="AY1854" s="61"/>
      <c r="AZ1854" s="72"/>
      <c r="BB1854" s="61"/>
      <c r="BC1854" s="61"/>
      <c r="BD1854" s="61"/>
      <c r="BE1854" s="61"/>
      <c r="BF1854" s="61"/>
      <c r="BG1854" s="61"/>
      <c r="BI1854" s="64"/>
      <c r="BJ1854" s="61"/>
      <c r="BK1854" s="72"/>
      <c r="BL1854" s="49"/>
      <c r="BS1854" s="9"/>
    </row>
    <row r="1855" spans="1:71">
      <c r="A1855" s="18"/>
      <c r="AM1855" s="64"/>
      <c r="AN1855" s="64"/>
      <c r="AO1855" s="61"/>
      <c r="AP1855" s="61"/>
      <c r="AQ1855" s="61"/>
      <c r="AR1855" s="61"/>
      <c r="AT1855" s="64"/>
      <c r="AU1855" s="61"/>
      <c r="AV1855" s="61"/>
      <c r="AX1855" s="64"/>
      <c r="AY1855" s="61"/>
      <c r="AZ1855" s="72"/>
      <c r="BB1855" s="61"/>
      <c r="BC1855" s="61"/>
      <c r="BD1855" s="61"/>
      <c r="BE1855" s="61"/>
      <c r="BF1855" s="61"/>
      <c r="BG1855" s="61"/>
      <c r="BI1855" s="64"/>
      <c r="BJ1855" s="61"/>
      <c r="BK1855" s="72"/>
      <c r="BL1855" s="49"/>
      <c r="BS1855" s="9"/>
    </row>
    <row r="1856" spans="1:71">
      <c r="A1856" s="18"/>
      <c r="AM1856" s="64"/>
      <c r="AN1856" s="64"/>
      <c r="AO1856" s="61"/>
      <c r="AP1856" s="61"/>
      <c r="AQ1856" s="61"/>
      <c r="AR1856" s="61"/>
      <c r="AT1856" s="64"/>
      <c r="AU1856" s="61"/>
      <c r="AV1856" s="61"/>
      <c r="AX1856" s="64"/>
      <c r="AY1856" s="61"/>
      <c r="AZ1856" s="72"/>
      <c r="BB1856" s="61"/>
      <c r="BC1856" s="61"/>
      <c r="BD1856" s="61"/>
      <c r="BE1856" s="61"/>
      <c r="BF1856" s="61"/>
      <c r="BG1856" s="61"/>
      <c r="BI1856" s="64"/>
      <c r="BJ1856" s="61"/>
      <c r="BK1856" s="72"/>
      <c r="BL1856" s="49"/>
      <c r="BS1856" s="9"/>
    </row>
    <row r="1857" spans="1:71">
      <c r="A1857" s="18"/>
      <c r="AM1857" s="64"/>
      <c r="AN1857" s="64"/>
      <c r="AO1857" s="61"/>
      <c r="AP1857" s="61"/>
      <c r="AQ1857" s="61"/>
      <c r="AR1857" s="61"/>
      <c r="AT1857" s="64"/>
      <c r="AU1857" s="61"/>
      <c r="AV1857" s="61"/>
      <c r="AX1857" s="64"/>
      <c r="AY1857" s="61"/>
      <c r="AZ1857" s="72"/>
      <c r="BB1857" s="61"/>
      <c r="BC1857" s="61"/>
      <c r="BD1857" s="61"/>
      <c r="BE1857" s="61"/>
      <c r="BF1857" s="61"/>
      <c r="BG1857" s="61"/>
      <c r="BI1857" s="64"/>
      <c r="BJ1857" s="61"/>
      <c r="BK1857" s="72"/>
      <c r="BL1857" s="49"/>
      <c r="BS1857" s="9"/>
    </row>
    <row r="1858" spans="1:71">
      <c r="A1858" s="18"/>
      <c r="AM1858" s="64"/>
      <c r="AN1858" s="64"/>
      <c r="AO1858" s="61"/>
      <c r="AP1858" s="61"/>
      <c r="AQ1858" s="61"/>
      <c r="AR1858" s="61"/>
      <c r="AT1858" s="64"/>
      <c r="AU1858" s="61"/>
      <c r="AV1858" s="61"/>
      <c r="AX1858" s="64"/>
      <c r="AY1858" s="61"/>
      <c r="AZ1858" s="72"/>
      <c r="BB1858" s="61"/>
      <c r="BC1858" s="61"/>
      <c r="BD1858" s="61"/>
      <c r="BE1858" s="61"/>
      <c r="BF1858" s="61"/>
      <c r="BG1858" s="61"/>
      <c r="BI1858" s="64"/>
      <c r="BJ1858" s="61"/>
      <c r="BK1858" s="72"/>
      <c r="BL1858" s="49"/>
      <c r="BS1858" s="9"/>
    </row>
    <row r="1859" spans="1:71">
      <c r="A1859" s="18"/>
      <c r="AM1859" s="64"/>
      <c r="AN1859" s="64"/>
      <c r="AO1859" s="61"/>
      <c r="AP1859" s="61"/>
      <c r="AQ1859" s="61"/>
      <c r="AR1859" s="61"/>
      <c r="AT1859" s="64"/>
      <c r="AU1859" s="61"/>
      <c r="AV1859" s="61"/>
      <c r="AX1859" s="64"/>
      <c r="AY1859" s="61"/>
      <c r="AZ1859" s="72"/>
      <c r="BB1859" s="61"/>
      <c r="BC1859" s="61"/>
      <c r="BD1859" s="61"/>
      <c r="BE1859" s="61"/>
      <c r="BF1859" s="61"/>
      <c r="BG1859" s="61"/>
      <c r="BI1859" s="64"/>
      <c r="BJ1859" s="61"/>
      <c r="BK1859" s="72"/>
      <c r="BL1859" s="49"/>
      <c r="BS1859" s="9"/>
    </row>
    <row r="1860" spans="1:71">
      <c r="A1860" s="18"/>
      <c r="AM1860" s="64"/>
      <c r="AN1860" s="64"/>
      <c r="AO1860" s="61"/>
      <c r="AP1860" s="61"/>
      <c r="AQ1860" s="61"/>
      <c r="AR1860" s="61"/>
      <c r="AT1860" s="64"/>
      <c r="AU1860" s="61"/>
      <c r="AV1860" s="61"/>
      <c r="AX1860" s="64"/>
      <c r="AY1860" s="61"/>
      <c r="AZ1860" s="72"/>
      <c r="BB1860" s="61"/>
      <c r="BC1860" s="61"/>
      <c r="BD1860" s="61"/>
      <c r="BE1860" s="61"/>
      <c r="BF1860" s="61"/>
      <c r="BG1860" s="61"/>
      <c r="BI1860" s="64"/>
      <c r="BJ1860" s="61"/>
      <c r="BK1860" s="72"/>
      <c r="BL1860" s="49"/>
      <c r="BS1860" s="9"/>
    </row>
    <row r="1861" spans="1:71">
      <c r="A1861" s="18"/>
      <c r="AM1861" s="64"/>
      <c r="AN1861" s="64"/>
      <c r="AO1861" s="61"/>
      <c r="AP1861" s="61"/>
      <c r="AQ1861" s="61"/>
      <c r="AR1861" s="61"/>
      <c r="AT1861" s="64"/>
      <c r="AU1861" s="61"/>
      <c r="AV1861" s="61"/>
      <c r="AX1861" s="64"/>
      <c r="AY1861" s="61"/>
      <c r="AZ1861" s="72"/>
      <c r="BB1861" s="61"/>
      <c r="BC1861" s="61"/>
      <c r="BD1861" s="61"/>
      <c r="BE1861" s="61"/>
      <c r="BF1861" s="61"/>
      <c r="BG1861" s="61"/>
      <c r="BI1861" s="64"/>
      <c r="BJ1861" s="61"/>
      <c r="BK1861" s="72"/>
      <c r="BL1861" s="49"/>
      <c r="BS1861" s="9"/>
    </row>
    <row r="1862" spans="1:71">
      <c r="A1862" s="18"/>
      <c r="AM1862" s="64"/>
      <c r="AN1862" s="64"/>
      <c r="AO1862" s="61"/>
      <c r="AP1862" s="61"/>
      <c r="AQ1862" s="61"/>
      <c r="AR1862" s="61"/>
      <c r="AT1862" s="64"/>
      <c r="AU1862" s="61"/>
      <c r="AV1862" s="61"/>
      <c r="AX1862" s="64"/>
      <c r="AY1862" s="61"/>
      <c r="AZ1862" s="72"/>
      <c r="BB1862" s="61"/>
      <c r="BC1862" s="61"/>
      <c r="BD1862" s="61"/>
      <c r="BE1862" s="61"/>
      <c r="BF1862" s="61"/>
      <c r="BG1862" s="61"/>
      <c r="BI1862" s="64"/>
      <c r="BJ1862" s="61"/>
      <c r="BK1862" s="72"/>
      <c r="BL1862" s="49"/>
      <c r="BS1862" s="9"/>
    </row>
    <row r="1863" spans="1:71">
      <c r="A1863" s="18"/>
      <c r="AM1863" s="64"/>
      <c r="AN1863" s="64"/>
      <c r="AO1863" s="61"/>
      <c r="AP1863" s="61"/>
      <c r="AQ1863" s="61"/>
      <c r="AR1863" s="61"/>
      <c r="AT1863" s="64"/>
      <c r="AU1863" s="61"/>
      <c r="AV1863" s="61"/>
      <c r="AX1863" s="64"/>
      <c r="AY1863" s="61"/>
      <c r="AZ1863" s="72"/>
      <c r="BB1863" s="61"/>
      <c r="BC1863" s="61"/>
      <c r="BD1863" s="61"/>
      <c r="BE1863" s="61"/>
      <c r="BF1863" s="61"/>
      <c r="BG1863" s="61"/>
      <c r="BI1863" s="64"/>
      <c r="BJ1863" s="61"/>
      <c r="BK1863" s="72"/>
      <c r="BL1863" s="49"/>
      <c r="BS1863" s="9"/>
    </row>
    <row r="1864" spans="1:71">
      <c r="A1864" s="18"/>
      <c r="AM1864" s="64"/>
      <c r="AN1864" s="64"/>
      <c r="AO1864" s="61"/>
      <c r="AP1864" s="61"/>
      <c r="AQ1864" s="61"/>
      <c r="AR1864" s="61"/>
      <c r="AT1864" s="64"/>
      <c r="AU1864" s="61"/>
      <c r="AV1864" s="61"/>
      <c r="AX1864" s="64"/>
      <c r="AY1864" s="61"/>
      <c r="AZ1864" s="72"/>
      <c r="BB1864" s="61"/>
      <c r="BC1864" s="61"/>
      <c r="BD1864" s="61"/>
      <c r="BE1864" s="61"/>
      <c r="BF1864" s="61"/>
      <c r="BG1864" s="61"/>
      <c r="BI1864" s="64"/>
      <c r="BJ1864" s="61"/>
      <c r="BK1864" s="72"/>
      <c r="BL1864" s="49"/>
      <c r="BS1864" s="9"/>
    </row>
    <row r="1865" spans="1:71">
      <c r="A1865" s="18"/>
      <c r="AM1865" s="64"/>
      <c r="AN1865" s="64"/>
      <c r="AO1865" s="61"/>
      <c r="AP1865" s="61"/>
      <c r="AQ1865" s="61"/>
      <c r="AR1865" s="61"/>
      <c r="AT1865" s="64"/>
      <c r="AU1865" s="61"/>
      <c r="AV1865" s="61"/>
      <c r="AX1865" s="64"/>
      <c r="AY1865" s="61"/>
      <c r="AZ1865" s="72"/>
      <c r="BB1865" s="61"/>
      <c r="BC1865" s="61"/>
      <c r="BD1865" s="61"/>
      <c r="BE1865" s="61"/>
      <c r="BF1865" s="61"/>
      <c r="BG1865" s="61"/>
      <c r="BI1865" s="64"/>
      <c r="BJ1865" s="61"/>
      <c r="BK1865" s="72"/>
      <c r="BL1865" s="49"/>
      <c r="BS1865" s="9"/>
    </row>
    <row r="1866" spans="1:71">
      <c r="A1866" s="18"/>
      <c r="AM1866" s="64"/>
      <c r="AN1866" s="64"/>
      <c r="AO1866" s="61"/>
      <c r="AP1866" s="61"/>
      <c r="AQ1866" s="61"/>
      <c r="AR1866" s="61"/>
      <c r="AT1866" s="64"/>
      <c r="AU1866" s="61"/>
      <c r="AV1866" s="61"/>
      <c r="AX1866" s="64"/>
      <c r="AY1866" s="61"/>
      <c r="AZ1866" s="72"/>
      <c r="BB1866" s="61"/>
      <c r="BC1866" s="61"/>
      <c r="BD1866" s="61"/>
      <c r="BE1866" s="61"/>
      <c r="BF1866" s="61"/>
      <c r="BG1866" s="61"/>
      <c r="BI1866" s="64"/>
      <c r="BJ1866" s="61"/>
      <c r="BK1866" s="72"/>
      <c r="BL1866" s="49"/>
      <c r="BS1866" s="9"/>
    </row>
    <row r="1867" spans="1:71">
      <c r="A1867" s="18"/>
      <c r="AM1867" s="64"/>
      <c r="AN1867" s="64"/>
      <c r="AO1867" s="61"/>
      <c r="AP1867" s="61"/>
      <c r="AQ1867" s="61"/>
      <c r="AR1867" s="61"/>
      <c r="AT1867" s="64"/>
      <c r="AU1867" s="61"/>
      <c r="AV1867" s="61"/>
      <c r="AX1867" s="64"/>
      <c r="AY1867" s="61"/>
      <c r="AZ1867" s="72"/>
      <c r="BB1867" s="61"/>
      <c r="BC1867" s="61"/>
      <c r="BD1867" s="61"/>
      <c r="BE1867" s="61"/>
      <c r="BF1867" s="61"/>
      <c r="BG1867" s="61"/>
      <c r="BI1867" s="64"/>
      <c r="BJ1867" s="61"/>
      <c r="BK1867" s="72"/>
      <c r="BL1867" s="49"/>
      <c r="BS1867" s="9"/>
    </row>
    <row r="1868" spans="1:71">
      <c r="A1868" s="18"/>
      <c r="AM1868" s="64"/>
      <c r="AN1868" s="64"/>
      <c r="AO1868" s="61"/>
      <c r="AP1868" s="61"/>
      <c r="AQ1868" s="61"/>
      <c r="AR1868" s="61"/>
      <c r="AT1868" s="64"/>
      <c r="AU1868" s="61"/>
      <c r="AV1868" s="61"/>
      <c r="AX1868" s="64"/>
      <c r="AY1868" s="61"/>
      <c r="AZ1868" s="72"/>
      <c r="BB1868" s="61"/>
      <c r="BC1868" s="61"/>
      <c r="BD1868" s="61"/>
      <c r="BE1868" s="61"/>
      <c r="BF1868" s="61"/>
      <c r="BG1868" s="61"/>
      <c r="BI1868" s="64"/>
      <c r="BJ1868" s="61"/>
      <c r="BK1868" s="72"/>
      <c r="BL1868" s="49"/>
      <c r="BS1868" s="9"/>
    </row>
    <row r="1869" spans="1:71">
      <c r="A1869" s="18"/>
      <c r="AM1869" s="64"/>
      <c r="AN1869" s="64"/>
      <c r="AO1869" s="61"/>
      <c r="AP1869" s="61"/>
      <c r="AQ1869" s="61"/>
      <c r="AR1869" s="61"/>
      <c r="AT1869" s="64"/>
      <c r="AU1869" s="61"/>
      <c r="AV1869" s="61"/>
      <c r="AX1869" s="64"/>
      <c r="AY1869" s="61"/>
      <c r="AZ1869" s="72"/>
      <c r="BB1869" s="61"/>
      <c r="BC1869" s="61"/>
      <c r="BD1869" s="61"/>
      <c r="BE1869" s="61"/>
      <c r="BF1869" s="61"/>
      <c r="BG1869" s="61"/>
      <c r="BI1869" s="64"/>
      <c r="BJ1869" s="61"/>
      <c r="BK1869" s="72"/>
      <c r="BL1869" s="49"/>
      <c r="BS1869" s="9"/>
    </row>
    <row r="1870" spans="1:71">
      <c r="A1870" s="18"/>
      <c r="AM1870" s="64"/>
      <c r="AN1870" s="64"/>
      <c r="AO1870" s="61"/>
      <c r="AP1870" s="61"/>
      <c r="AQ1870" s="61"/>
      <c r="AR1870" s="61"/>
      <c r="AT1870" s="64"/>
      <c r="AU1870" s="61"/>
      <c r="AV1870" s="61"/>
      <c r="AX1870" s="64"/>
      <c r="AY1870" s="61"/>
      <c r="AZ1870" s="72"/>
      <c r="BB1870" s="61"/>
      <c r="BC1870" s="61"/>
      <c r="BD1870" s="61"/>
      <c r="BE1870" s="61"/>
      <c r="BF1870" s="61"/>
      <c r="BG1870" s="61"/>
      <c r="BI1870" s="64"/>
      <c r="BJ1870" s="61"/>
      <c r="BK1870" s="72"/>
      <c r="BL1870" s="49"/>
      <c r="BS1870" s="9"/>
    </row>
    <row r="1871" spans="1:71">
      <c r="A1871" s="18"/>
      <c r="AM1871" s="64"/>
      <c r="AN1871" s="64"/>
      <c r="AO1871" s="61"/>
      <c r="AP1871" s="61"/>
      <c r="AQ1871" s="61"/>
      <c r="AR1871" s="61"/>
      <c r="AT1871" s="64"/>
      <c r="AU1871" s="61"/>
      <c r="AV1871" s="61"/>
      <c r="AX1871" s="64"/>
      <c r="AY1871" s="61"/>
      <c r="AZ1871" s="72"/>
      <c r="BB1871" s="61"/>
      <c r="BC1871" s="61"/>
      <c r="BD1871" s="61"/>
      <c r="BE1871" s="61"/>
      <c r="BF1871" s="61"/>
      <c r="BG1871" s="61"/>
      <c r="BI1871" s="64"/>
      <c r="BJ1871" s="61"/>
      <c r="BK1871" s="72"/>
      <c r="BL1871" s="49"/>
      <c r="BS1871" s="9"/>
    </row>
    <row r="1872" spans="1:71">
      <c r="A1872" s="18"/>
      <c r="AM1872" s="64"/>
      <c r="AN1872" s="64"/>
      <c r="AO1872" s="61"/>
      <c r="AP1872" s="61"/>
      <c r="AQ1872" s="61"/>
      <c r="AR1872" s="61"/>
      <c r="AT1872" s="64"/>
      <c r="AU1872" s="61"/>
      <c r="AV1872" s="61"/>
      <c r="AX1872" s="64"/>
      <c r="AY1872" s="61"/>
      <c r="AZ1872" s="72"/>
      <c r="BB1872" s="61"/>
      <c r="BC1872" s="61"/>
      <c r="BD1872" s="61"/>
      <c r="BE1872" s="61"/>
      <c r="BF1872" s="61"/>
      <c r="BG1872" s="61"/>
      <c r="BI1872" s="64"/>
      <c r="BJ1872" s="61"/>
      <c r="BK1872" s="72"/>
      <c r="BL1872" s="49"/>
      <c r="BS1872" s="9"/>
    </row>
    <row r="1873" spans="1:71">
      <c r="A1873" s="18"/>
      <c r="AM1873" s="64"/>
      <c r="AN1873" s="64"/>
      <c r="AO1873" s="61"/>
      <c r="AP1873" s="61"/>
      <c r="AQ1873" s="61"/>
      <c r="AR1873" s="61"/>
      <c r="AT1873" s="64"/>
      <c r="AU1873" s="61"/>
      <c r="AV1873" s="61"/>
      <c r="AX1873" s="64"/>
      <c r="AY1873" s="61"/>
      <c r="AZ1873" s="72"/>
      <c r="BB1873" s="61"/>
      <c r="BC1873" s="61"/>
      <c r="BD1873" s="61"/>
      <c r="BE1873" s="61"/>
      <c r="BF1873" s="61"/>
      <c r="BG1873" s="61"/>
      <c r="BI1873" s="64"/>
      <c r="BJ1873" s="61"/>
      <c r="BK1873" s="72"/>
      <c r="BL1873" s="49"/>
      <c r="BS1873" s="9"/>
    </row>
    <row r="1874" spans="1:71">
      <c r="A1874" s="18"/>
      <c r="AM1874" s="64"/>
      <c r="AN1874" s="64"/>
      <c r="AO1874" s="61"/>
      <c r="AP1874" s="61"/>
      <c r="AQ1874" s="61"/>
      <c r="AR1874" s="61"/>
      <c r="AT1874" s="64"/>
      <c r="AU1874" s="61"/>
      <c r="AV1874" s="61"/>
      <c r="AX1874" s="64"/>
      <c r="AY1874" s="61"/>
      <c r="AZ1874" s="72"/>
      <c r="BB1874" s="61"/>
      <c r="BC1874" s="61"/>
      <c r="BD1874" s="61"/>
      <c r="BE1874" s="61"/>
      <c r="BF1874" s="61"/>
      <c r="BG1874" s="61"/>
      <c r="BI1874" s="64"/>
      <c r="BJ1874" s="61"/>
      <c r="BK1874" s="72"/>
      <c r="BL1874" s="49"/>
      <c r="BS1874" s="9"/>
    </row>
    <row r="1875" spans="1:71">
      <c r="A1875" s="18"/>
      <c r="AM1875" s="64"/>
      <c r="AN1875" s="64"/>
      <c r="AO1875" s="61"/>
      <c r="AP1875" s="61"/>
      <c r="AQ1875" s="61"/>
      <c r="AR1875" s="61"/>
      <c r="AT1875" s="64"/>
      <c r="AU1875" s="61"/>
      <c r="AV1875" s="61"/>
      <c r="AX1875" s="64"/>
      <c r="AY1875" s="61"/>
      <c r="AZ1875" s="72"/>
      <c r="BB1875" s="61"/>
      <c r="BC1875" s="61"/>
      <c r="BD1875" s="61"/>
      <c r="BE1875" s="61"/>
      <c r="BF1875" s="61"/>
      <c r="BG1875" s="61"/>
      <c r="BI1875" s="64"/>
      <c r="BJ1875" s="61"/>
      <c r="BK1875" s="72"/>
      <c r="BL1875" s="49"/>
      <c r="BS1875" s="9"/>
    </row>
    <row r="1876" spans="1:71">
      <c r="A1876" s="18"/>
      <c r="AM1876" s="64"/>
      <c r="AN1876" s="64"/>
      <c r="AO1876" s="61"/>
      <c r="AP1876" s="61"/>
      <c r="AQ1876" s="61"/>
      <c r="AR1876" s="61"/>
      <c r="AT1876" s="64"/>
      <c r="AU1876" s="61"/>
      <c r="AV1876" s="61"/>
      <c r="AX1876" s="64"/>
      <c r="AY1876" s="61"/>
      <c r="AZ1876" s="72"/>
      <c r="BB1876" s="61"/>
      <c r="BC1876" s="61"/>
      <c r="BD1876" s="61"/>
      <c r="BE1876" s="61"/>
      <c r="BF1876" s="61"/>
      <c r="BG1876" s="61"/>
      <c r="BI1876" s="64"/>
      <c r="BJ1876" s="61"/>
      <c r="BK1876" s="72"/>
      <c r="BL1876" s="49"/>
      <c r="BS1876" s="9"/>
    </row>
    <row r="1877" spans="1:71">
      <c r="A1877" s="18"/>
      <c r="AM1877" s="64"/>
      <c r="AN1877" s="64"/>
      <c r="AO1877" s="61"/>
      <c r="AP1877" s="61"/>
      <c r="AQ1877" s="61"/>
      <c r="AR1877" s="61"/>
      <c r="AT1877" s="64"/>
      <c r="AU1877" s="61"/>
      <c r="AV1877" s="61"/>
      <c r="AX1877" s="64"/>
      <c r="AY1877" s="61"/>
      <c r="AZ1877" s="72"/>
      <c r="BB1877" s="61"/>
      <c r="BC1877" s="61"/>
      <c r="BD1877" s="61"/>
      <c r="BE1877" s="61"/>
      <c r="BF1877" s="61"/>
      <c r="BG1877" s="61"/>
      <c r="BI1877" s="64"/>
      <c r="BJ1877" s="61"/>
      <c r="BK1877" s="72"/>
      <c r="BL1877" s="49"/>
      <c r="BS1877" s="9"/>
    </row>
    <row r="1878" spans="1:71">
      <c r="A1878" s="18"/>
      <c r="AM1878" s="64"/>
      <c r="AN1878" s="64"/>
      <c r="AO1878" s="61"/>
      <c r="AP1878" s="61"/>
      <c r="AQ1878" s="61"/>
      <c r="AR1878" s="61"/>
      <c r="AT1878" s="64"/>
      <c r="AU1878" s="61"/>
      <c r="AV1878" s="61"/>
      <c r="AX1878" s="64"/>
      <c r="AY1878" s="61"/>
      <c r="AZ1878" s="72"/>
      <c r="BB1878" s="61"/>
      <c r="BC1878" s="61"/>
      <c r="BD1878" s="61"/>
      <c r="BE1878" s="61"/>
      <c r="BF1878" s="61"/>
      <c r="BG1878" s="61"/>
      <c r="BI1878" s="64"/>
      <c r="BJ1878" s="61"/>
      <c r="BK1878" s="72"/>
      <c r="BL1878" s="49"/>
      <c r="BS1878" s="9"/>
    </row>
    <row r="1879" spans="1:71">
      <c r="A1879" s="18"/>
      <c r="AM1879" s="64"/>
      <c r="AN1879" s="64"/>
      <c r="AO1879" s="61"/>
      <c r="AP1879" s="61"/>
      <c r="AQ1879" s="61"/>
      <c r="AR1879" s="61"/>
      <c r="AT1879" s="64"/>
      <c r="AU1879" s="61"/>
      <c r="AV1879" s="61"/>
      <c r="AX1879" s="64"/>
      <c r="AY1879" s="61"/>
      <c r="AZ1879" s="72"/>
      <c r="BB1879" s="61"/>
      <c r="BC1879" s="61"/>
      <c r="BD1879" s="61"/>
      <c r="BE1879" s="61"/>
      <c r="BF1879" s="61"/>
      <c r="BG1879" s="61"/>
      <c r="BI1879" s="64"/>
      <c r="BJ1879" s="61"/>
      <c r="BK1879" s="72"/>
      <c r="BL1879" s="49"/>
      <c r="BS1879" s="9"/>
    </row>
    <row r="1880" spans="1:71">
      <c r="A1880" s="18"/>
      <c r="AM1880" s="64"/>
      <c r="AN1880" s="64"/>
      <c r="AO1880" s="61"/>
      <c r="AP1880" s="61"/>
      <c r="AQ1880" s="61"/>
      <c r="AR1880" s="61"/>
      <c r="AT1880" s="64"/>
      <c r="AU1880" s="61"/>
      <c r="AV1880" s="61"/>
      <c r="AX1880" s="64"/>
      <c r="AY1880" s="61"/>
      <c r="AZ1880" s="72"/>
      <c r="BB1880" s="61"/>
      <c r="BC1880" s="61"/>
      <c r="BD1880" s="61"/>
      <c r="BE1880" s="61"/>
      <c r="BF1880" s="61"/>
      <c r="BG1880" s="61"/>
      <c r="BI1880" s="64"/>
      <c r="BJ1880" s="61"/>
      <c r="BK1880" s="72"/>
      <c r="BL1880" s="49"/>
      <c r="BS1880" s="9"/>
    </row>
    <row r="1881" spans="1:71">
      <c r="A1881" s="18"/>
      <c r="AM1881" s="64"/>
      <c r="AN1881" s="64"/>
      <c r="AO1881" s="61"/>
      <c r="AP1881" s="61"/>
      <c r="AQ1881" s="61"/>
      <c r="AR1881" s="61"/>
      <c r="AT1881" s="64"/>
      <c r="AU1881" s="61"/>
      <c r="AV1881" s="61"/>
      <c r="AX1881" s="64"/>
      <c r="AY1881" s="61"/>
      <c r="AZ1881" s="72"/>
      <c r="BB1881" s="61"/>
      <c r="BC1881" s="61"/>
      <c r="BD1881" s="61"/>
      <c r="BE1881" s="61"/>
      <c r="BF1881" s="61"/>
      <c r="BG1881" s="61"/>
      <c r="BI1881" s="64"/>
      <c r="BJ1881" s="61"/>
      <c r="BK1881" s="72"/>
      <c r="BL1881" s="49"/>
      <c r="BS1881" s="9"/>
    </row>
    <row r="1882" spans="1:71">
      <c r="A1882" s="18"/>
      <c r="AM1882" s="64"/>
      <c r="AN1882" s="64"/>
      <c r="AO1882" s="61"/>
      <c r="AP1882" s="61"/>
      <c r="AQ1882" s="61"/>
      <c r="AR1882" s="61"/>
      <c r="AT1882" s="64"/>
      <c r="AU1882" s="61"/>
      <c r="AV1882" s="61"/>
      <c r="AX1882" s="64"/>
      <c r="AY1882" s="61"/>
      <c r="AZ1882" s="72"/>
      <c r="BB1882" s="61"/>
      <c r="BC1882" s="61"/>
      <c r="BD1882" s="61"/>
      <c r="BE1882" s="61"/>
      <c r="BF1882" s="61"/>
      <c r="BG1882" s="61"/>
      <c r="BI1882" s="64"/>
      <c r="BJ1882" s="61"/>
      <c r="BK1882" s="72"/>
      <c r="BL1882" s="49"/>
      <c r="BS1882" s="9"/>
    </row>
    <row r="1883" spans="1:71">
      <c r="A1883" s="18"/>
      <c r="AM1883" s="64"/>
      <c r="AN1883" s="64"/>
      <c r="AO1883" s="61"/>
      <c r="AP1883" s="61"/>
      <c r="AQ1883" s="61"/>
      <c r="AR1883" s="61"/>
      <c r="AT1883" s="64"/>
      <c r="AU1883" s="61"/>
      <c r="AV1883" s="61"/>
      <c r="AX1883" s="64"/>
      <c r="AY1883" s="61"/>
      <c r="AZ1883" s="72"/>
      <c r="BB1883" s="61"/>
      <c r="BC1883" s="61"/>
      <c r="BD1883" s="61"/>
      <c r="BE1883" s="61"/>
      <c r="BF1883" s="61"/>
      <c r="BG1883" s="61"/>
      <c r="BI1883" s="64"/>
      <c r="BJ1883" s="61"/>
      <c r="BK1883" s="72"/>
      <c r="BL1883" s="49"/>
      <c r="BS1883" s="9"/>
    </row>
    <row r="1884" spans="1:71">
      <c r="A1884" s="18"/>
      <c r="AM1884" s="64"/>
      <c r="AN1884" s="64"/>
      <c r="AO1884" s="61"/>
      <c r="AP1884" s="61"/>
      <c r="AQ1884" s="61"/>
      <c r="AR1884" s="61"/>
      <c r="AT1884" s="64"/>
      <c r="AU1884" s="61"/>
      <c r="AV1884" s="61"/>
      <c r="AX1884" s="64"/>
      <c r="AY1884" s="61"/>
      <c r="AZ1884" s="72"/>
      <c r="BB1884" s="61"/>
      <c r="BC1884" s="61"/>
      <c r="BD1884" s="61"/>
      <c r="BE1884" s="61"/>
      <c r="BF1884" s="61"/>
      <c r="BG1884" s="61"/>
      <c r="BI1884" s="64"/>
      <c r="BJ1884" s="61"/>
      <c r="BK1884" s="72"/>
      <c r="BL1884" s="49"/>
      <c r="BS1884" s="9"/>
    </row>
    <row r="1885" spans="1:71">
      <c r="A1885" s="18"/>
      <c r="AM1885" s="64"/>
      <c r="AN1885" s="64"/>
      <c r="AO1885" s="61"/>
      <c r="AP1885" s="61"/>
      <c r="AQ1885" s="61"/>
      <c r="AR1885" s="61"/>
      <c r="AT1885" s="64"/>
      <c r="AU1885" s="61"/>
      <c r="AV1885" s="61"/>
      <c r="AX1885" s="64"/>
      <c r="AY1885" s="61"/>
      <c r="AZ1885" s="72"/>
      <c r="BB1885" s="61"/>
      <c r="BC1885" s="61"/>
      <c r="BD1885" s="61"/>
      <c r="BE1885" s="61"/>
      <c r="BF1885" s="61"/>
      <c r="BG1885" s="61"/>
      <c r="BI1885" s="64"/>
      <c r="BJ1885" s="61"/>
      <c r="BK1885" s="72"/>
      <c r="BL1885" s="49"/>
      <c r="BS1885" s="9"/>
    </row>
    <row r="1886" spans="1:71">
      <c r="A1886" s="18"/>
      <c r="AM1886" s="64"/>
      <c r="AN1886" s="64"/>
      <c r="AO1886" s="61"/>
      <c r="AP1886" s="61"/>
      <c r="AQ1886" s="61"/>
      <c r="AR1886" s="61"/>
      <c r="AT1886" s="64"/>
      <c r="AU1886" s="61"/>
      <c r="AV1886" s="61"/>
      <c r="AX1886" s="64"/>
      <c r="AY1886" s="61"/>
      <c r="AZ1886" s="72"/>
      <c r="BB1886" s="61"/>
      <c r="BC1886" s="61"/>
      <c r="BD1886" s="61"/>
      <c r="BE1886" s="61"/>
      <c r="BF1886" s="61"/>
      <c r="BG1886" s="61"/>
      <c r="BI1886" s="64"/>
      <c r="BJ1886" s="61"/>
      <c r="BK1886" s="72"/>
      <c r="BL1886" s="49"/>
      <c r="BS1886" s="9"/>
    </row>
    <row r="1887" spans="1:71">
      <c r="A1887" s="18"/>
      <c r="AM1887" s="64"/>
      <c r="AN1887" s="64"/>
      <c r="AO1887" s="61"/>
      <c r="AP1887" s="61"/>
      <c r="AQ1887" s="61"/>
      <c r="AR1887" s="61"/>
      <c r="AT1887" s="64"/>
      <c r="AU1887" s="61"/>
      <c r="AV1887" s="61"/>
      <c r="AX1887" s="64"/>
      <c r="AY1887" s="61"/>
      <c r="AZ1887" s="72"/>
      <c r="BB1887" s="61"/>
      <c r="BC1887" s="61"/>
      <c r="BD1887" s="61"/>
      <c r="BE1887" s="61"/>
      <c r="BF1887" s="61"/>
      <c r="BG1887" s="61"/>
      <c r="BI1887" s="64"/>
      <c r="BJ1887" s="61"/>
      <c r="BK1887" s="72"/>
      <c r="BL1887" s="49"/>
      <c r="BS1887" s="9"/>
    </row>
    <row r="1888" spans="1:71">
      <c r="A1888" s="18"/>
      <c r="AM1888" s="64"/>
      <c r="AN1888" s="64"/>
      <c r="AO1888" s="61"/>
      <c r="AP1888" s="61"/>
      <c r="AQ1888" s="61"/>
      <c r="AR1888" s="61"/>
      <c r="AT1888" s="64"/>
      <c r="AU1888" s="61"/>
      <c r="AV1888" s="61"/>
      <c r="AX1888" s="64"/>
      <c r="AY1888" s="61"/>
      <c r="AZ1888" s="72"/>
      <c r="BB1888" s="61"/>
      <c r="BC1888" s="61"/>
      <c r="BD1888" s="61"/>
      <c r="BE1888" s="61"/>
      <c r="BF1888" s="61"/>
      <c r="BG1888" s="61"/>
      <c r="BI1888" s="64"/>
      <c r="BJ1888" s="61"/>
      <c r="BK1888" s="72"/>
      <c r="BL1888" s="49"/>
      <c r="BS1888" s="9"/>
    </row>
    <row r="1889" spans="1:71">
      <c r="A1889" s="18"/>
      <c r="AM1889" s="64"/>
      <c r="AN1889" s="64"/>
      <c r="AO1889" s="61"/>
      <c r="AP1889" s="61"/>
      <c r="AQ1889" s="61"/>
      <c r="AR1889" s="61"/>
      <c r="AT1889" s="64"/>
      <c r="AU1889" s="61"/>
      <c r="AV1889" s="61"/>
      <c r="AX1889" s="64"/>
      <c r="AY1889" s="61"/>
      <c r="AZ1889" s="72"/>
      <c r="BB1889" s="61"/>
      <c r="BC1889" s="61"/>
      <c r="BD1889" s="61"/>
      <c r="BE1889" s="61"/>
      <c r="BF1889" s="61"/>
      <c r="BG1889" s="61"/>
      <c r="BI1889" s="64"/>
      <c r="BJ1889" s="61"/>
      <c r="BK1889" s="72"/>
      <c r="BL1889" s="49"/>
      <c r="BS1889" s="9"/>
    </row>
    <row r="1890" spans="1:71">
      <c r="A1890" s="18"/>
      <c r="AM1890" s="64"/>
      <c r="AN1890" s="64"/>
      <c r="AO1890" s="61"/>
      <c r="AP1890" s="61"/>
      <c r="AQ1890" s="61"/>
      <c r="AR1890" s="61"/>
      <c r="AT1890" s="64"/>
      <c r="AU1890" s="61"/>
      <c r="AV1890" s="61"/>
      <c r="AX1890" s="64"/>
      <c r="AY1890" s="61"/>
      <c r="AZ1890" s="72"/>
      <c r="BB1890" s="61"/>
      <c r="BC1890" s="61"/>
      <c r="BD1890" s="61"/>
      <c r="BE1890" s="61"/>
      <c r="BF1890" s="61"/>
      <c r="BG1890" s="61"/>
      <c r="BI1890" s="64"/>
      <c r="BJ1890" s="61"/>
      <c r="BK1890" s="72"/>
      <c r="BL1890" s="49"/>
      <c r="BS1890" s="9"/>
    </row>
    <row r="1891" spans="1:71">
      <c r="A1891" s="18"/>
      <c r="AM1891" s="64"/>
      <c r="AN1891" s="64"/>
      <c r="AO1891" s="61"/>
      <c r="AP1891" s="61"/>
      <c r="AQ1891" s="61"/>
      <c r="AR1891" s="61"/>
      <c r="AT1891" s="64"/>
      <c r="AU1891" s="61"/>
      <c r="AV1891" s="61"/>
      <c r="AX1891" s="64"/>
      <c r="AY1891" s="61"/>
      <c r="AZ1891" s="72"/>
      <c r="BB1891" s="61"/>
      <c r="BC1891" s="61"/>
      <c r="BD1891" s="61"/>
      <c r="BE1891" s="61"/>
      <c r="BF1891" s="61"/>
      <c r="BG1891" s="61"/>
      <c r="BI1891" s="64"/>
      <c r="BJ1891" s="61"/>
      <c r="BK1891" s="72"/>
      <c r="BL1891" s="49"/>
      <c r="BS1891" s="9"/>
    </row>
    <row r="1892" spans="1:71">
      <c r="A1892" s="18"/>
      <c r="AM1892" s="64"/>
      <c r="AN1892" s="64"/>
      <c r="AO1892" s="61"/>
      <c r="AP1892" s="61"/>
      <c r="AQ1892" s="61"/>
      <c r="AR1892" s="61"/>
      <c r="AT1892" s="64"/>
      <c r="AU1892" s="61"/>
      <c r="AV1892" s="61"/>
      <c r="AX1892" s="64"/>
      <c r="AY1892" s="61"/>
      <c r="AZ1892" s="72"/>
      <c r="BB1892" s="61"/>
      <c r="BC1892" s="61"/>
      <c r="BD1892" s="61"/>
      <c r="BE1892" s="61"/>
      <c r="BF1892" s="61"/>
      <c r="BG1892" s="61"/>
      <c r="BI1892" s="64"/>
      <c r="BJ1892" s="61"/>
      <c r="BK1892" s="72"/>
      <c r="BL1892" s="49"/>
      <c r="BS1892" s="9"/>
    </row>
    <row r="1893" spans="1:71">
      <c r="A1893" s="18"/>
      <c r="AM1893" s="64"/>
      <c r="AN1893" s="64"/>
      <c r="AO1893" s="61"/>
      <c r="AP1893" s="61"/>
      <c r="AQ1893" s="61"/>
      <c r="AR1893" s="61"/>
      <c r="AT1893" s="64"/>
      <c r="AU1893" s="61"/>
      <c r="AV1893" s="61"/>
      <c r="AX1893" s="64"/>
      <c r="AY1893" s="61"/>
      <c r="AZ1893" s="72"/>
      <c r="BB1893" s="61"/>
      <c r="BC1893" s="61"/>
      <c r="BD1893" s="61"/>
      <c r="BE1893" s="61"/>
      <c r="BF1893" s="61"/>
      <c r="BG1893" s="61"/>
      <c r="BI1893" s="64"/>
      <c r="BJ1893" s="61"/>
      <c r="BK1893" s="72"/>
      <c r="BL1893" s="49"/>
      <c r="BS1893" s="9"/>
    </row>
    <row r="1894" spans="1:71">
      <c r="A1894" s="18"/>
      <c r="AM1894" s="64"/>
      <c r="AN1894" s="64"/>
      <c r="AO1894" s="61"/>
      <c r="AP1894" s="61"/>
      <c r="AQ1894" s="61"/>
      <c r="AR1894" s="61"/>
      <c r="AT1894" s="64"/>
      <c r="AU1894" s="61"/>
      <c r="AV1894" s="61"/>
      <c r="AX1894" s="64"/>
      <c r="AY1894" s="61"/>
      <c r="AZ1894" s="72"/>
      <c r="BB1894" s="61"/>
      <c r="BC1894" s="61"/>
      <c r="BD1894" s="61"/>
      <c r="BE1894" s="61"/>
      <c r="BF1894" s="61"/>
      <c r="BG1894" s="61"/>
      <c r="BI1894" s="64"/>
      <c r="BJ1894" s="61"/>
      <c r="BK1894" s="72"/>
      <c r="BL1894" s="49"/>
      <c r="BS1894" s="9"/>
    </row>
    <row r="1895" spans="1:71">
      <c r="A1895" s="18"/>
      <c r="AM1895" s="64"/>
      <c r="AN1895" s="64"/>
      <c r="AO1895" s="61"/>
      <c r="AP1895" s="61"/>
      <c r="AQ1895" s="61"/>
      <c r="AR1895" s="61"/>
      <c r="AT1895" s="64"/>
      <c r="AU1895" s="61"/>
      <c r="AV1895" s="61"/>
      <c r="AX1895" s="64"/>
      <c r="AY1895" s="61"/>
      <c r="AZ1895" s="72"/>
      <c r="BB1895" s="61"/>
      <c r="BC1895" s="61"/>
      <c r="BD1895" s="61"/>
      <c r="BE1895" s="61"/>
      <c r="BF1895" s="61"/>
      <c r="BG1895" s="61"/>
      <c r="BI1895" s="64"/>
      <c r="BJ1895" s="61"/>
      <c r="BK1895" s="72"/>
      <c r="BL1895" s="49"/>
      <c r="BS1895" s="9"/>
    </row>
    <row r="1896" spans="1:71">
      <c r="A1896" s="18"/>
      <c r="AM1896" s="64"/>
      <c r="AN1896" s="64"/>
      <c r="AO1896" s="61"/>
      <c r="AP1896" s="61"/>
      <c r="AQ1896" s="61"/>
      <c r="AR1896" s="61"/>
      <c r="AT1896" s="64"/>
      <c r="AU1896" s="61"/>
      <c r="AV1896" s="61"/>
      <c r="AX1896" s="64"/>
      <c r="AY1896" s="61"/>
      <c r="AZ1896" s="72"/>
      <c r="BB1896" s="61"/>
      <c r="BC1896" s="61"/>
      <c r="BD1896" s="61"/>
      <c r="BE1896" s="61"/>
      <c r="BF1896" s="61"/>
      <c r="BG1896" s="61"/>
      <c r="BI1896" s="64"/>
      <c r="BJ1896" s="61"/>
      <c r="BK1896" s="72"/>
      <c r="BL1896" s="49"/>
      <c r="BS1896" s="9"/>
    </row>
    <row r="1897" spans="1:71">
      <c r="A1897" s="18"/>
      <c r="AM1897" s="64"/>
      <c r="AN1897" s="64"/>
      <c r="AO1897" s="61"/>
      <c r="AP1897" s="61"/>
      <c r="AQ1897" s="61"/>
      <c r="AR1897" s="61"/>
      <c r="AT1897" s="64"/>
      <c r="AU1897" s="61"/>
      <c r="AV1897" s="61"/>
      <c r="AX1897" s="64"/>
      <c r="AY1897" s="61"/>
      <c r="AZ1897" s="72"/>
      <c r="BB1897" s="61"/>
      <c r="BC1897" s="61"/>
      <c r="BD1897" s="61"/>
      <c r="BE1897" s="61"/>
      <c r="BF1897" s="61"/>
      <c r="BG1897" s="61"/>
      <c r="BI1897" s="64"/>
      <c r="BJ1897" s="61"/>
      <c r="BK1897" s="72"/>
      <c r="BL1897" s="49"/>
      <c r="BS1897" s="9"/>
    </row>
    <row r="1898" spans="1:71">
      <c r="A1898" s="18"/>
      <c r="AM1898" s="64"/>
      <c r="AN1898" s="64"/>
      <c r="AO1898" s="61"/>
      <c r="AP1898" s="61"/>
      <c r="AQ1898" s="61"/>
      <c r="AR1898" s="61"/>
      <c r="AT1898" s="64"/>
      <c r="AU1898" s="61"/>
      <c r="AV1898" s="61"/>
      <c r="AX1898" s="64"/>
      <c r="AY1898" s="61"/>
      <c r="AZ1898" s="72"/>
      <c r="BB1898" s="61"/>
      <c r="BC1898" s="61"/>
      <c r="BD1898" s="61"/>
      <c r="BE1898" s="61"/>
      <c r="BF1898" s="61"/>
      <c r="BG1898" s="61"/>
      <c r="BI1898" s="64"/>
      <c r="BJ1898" s="61"/>
      <c r="BK1898" s="72"/>
      <c r="BL1898" s="49"/>
      <c r="BS1898" s="9"/>
    </row>
    <row r="1899" spans="1:71">
      <c r="A1899" s="18"/>
      <c r="AM1899" s="64"/>
      <c r="AN1899" s="64"/>
      <c r="AO1899" s="61"/>
      <c r="AP1899" s="61"/>
      <c r="AQ1899" s="61"/>
      <c r="AR1899" s="61"/>
      <c r="AT1899" s="64"/>
      <c r="AU1899" s="61"/>
      <c r="AV1899" s="61"/>
      <c r="AX1899" s="64"/>
      <c r="AY1899" s="61"/>
      <c r="AZ1899" s="72"/>
      <c r="BB1899" s="61"/>
      <c r="BC1899" s="61"/>
      <c r="BD1899" s="61"/>
      <c r="BE1899" s="61"/>
      <c r="BF1899" s="61"/>
      <c r="BG1899" s="61"/>
      <c r="BI1899" s="64"/>
      <c r="BJ1899" s="61"/>
      <c r="BK1899" s="72"/>
      <c r="BL1899" s="49"/>
      <c r="BS1899" s="9"/>
    </row>
    <row r="1900" spans="1:71">
      <c r="A1900" s="18"/>
      <c r="AM1900" s="64"/>
      <c r="AN1900" s="64"/>
      <c r="AO1900" s="61"/>
      <c r="AP1900" s="61"/>
      <c r="AQ1900" s="61"/>
      <c r="AR1900" s="61"/>
      <c r="AT1900" s="64"/>
      <c r="AU1900" s="61"/>
      <c r="AV1900" s="61"/>
      <c r="AX1900" s="64"/>
      <c r="AY1900" s="61"/>
      <c r="AZ1900" s="72"/>
      <c r="BB1900" s="61"/>
      <c r="BC1900" s="61"/>
      <c r="BD1900" s="61"/>
      <c r="BE1900" s="61"/>
      <c r="BF1900" s="61"/>
      <c r="BG1900" s="61"/>
      <c r="BI1900" s="64"/>
      <c r="BJ1900" s="61"/>
      <c r="BK1900" s="72"/>
      <c r="BL1900" s="49"/>
      <c r="BS1900" s="9"/>
    </row>
    <row r="1901" spans="1:71">
      <c r="A1901" s="18"/>
      <c r="AM1901" s="64"/>
      <c r="AN1901" s="64"/>
      <c r="AO1901" s="61"/>
      <c r="AP1901" s="61"/>
      <c r="AQ1901" s="61"/>
      <c r="AR1901" s="61"/>
      <c r="AT1901" s="64"/>
      <c r="AU1901" s="61"/>
      <c r="AV1901" s="61"/>
      <c r="AX1901" s="64"/>
      <c r="AY1901" s="61"/>
      <c r="AZ1901" s="72"/>
      <c r="BB1901" s="61"/>
      <c r="BC1901" s="61"/>
      <c r="BD1901" s="61"/>
      <c r="BE1901" s="61"/>
      <c r="BF1901" s="61"/>
      <c r="BG1901" s="61"/>
      <c r="BI1901" s="64"/>
      <c r="BJ1901" s="61"/>
      <c r="BK1901" s="72"/>
      <c r="BL1901" s="49"/>
      <c r="BS1901" s="9"/>
    </row>
    <row r="1902" spans="1:71">
      <c r="A1902" s="18"/>
      <c r="AM1902" s="64"/>
      <c r="AN1902" s="64"/>
      <c r="AO1902" s="61"/>
      <c r="AP1902" s="61"/>
      <c r="AQ1902" s="61"/>
      <c r="AR1902" s="61"/>
      <c r="AT1902" s="64"/>
      <c r="AU1902" s="61"/>
      <c r="AV1902" s="61"/>
      <c r="AX1902" s="64"/>
      <c r="AY1902" s="61"/>
      <c r="AZ1902" s="72"/>
      <c r="BB1902" s="61"/>
      <c r="BC1902" s="61"/>
      <c r="BD1902" s="61"/>
      <c r="BE1902" s="61"/>
      <c r="BF1902" s="61"/>
      <c r="BG1902" s="61"/>
      <c r="BI1902" s="64"/>
      <c r="BJ1902" s="61"/>
      <c r="BK1902" s="72"/>
      <c r="BL1902" s="49"/>
      <c r="BS1902" s="9"/>
    </row>
    <row r="1903" spans="1:71">
      <c r="A1903" s="18"/>
      <c r="AM1903" s="64"/>
      <c r="AN1903" s="64"/>
      <c r="AO1903" s="61"/>
      <c r="AP1903" s="61"/>
      <c r="AQ1903" s="61"/>
      <c r="AR1903" s="61"/>
      <c r="AT1903" s="64"/>
      <c r="AU1903" s="61"/>
      <c r="AV1903" s="61"/>
      <c r="AX1903" s="64"/>
      <c r="AY1903" s="61"/>
      <c r="AZ1903" s="72"/>
      <c r="BB1903" s="61"/>
      <c r="BC1903" s="61"/>
      <c r="BD1903" s="61"/>
      <c r="BE1903" s="61"/>
      <c r="BF1903" s="61"/>
      <c r="BG1903" s="61"/>
      <c r="BI1903" s="64"/>
      <c r="BJ1903" s="61"/>
      <c r="BK1903" s="72"/>
      <c r="BL1903" s="49"/>
      <c r="BS1903" s="9"/>
    </row>
    <row r="1904" spans="1:71">
      <c r="A1904" s="18"/>
      <c r="AM1904" s="64"/>
      <c r="AN1904" s="64"/>
      <c r="AO1904" s="61"/>
      <c r="AP1904" s="61"/>
      <c r="AQ1904" s="61"/>
      <c r="AR1904" s="61"/>
      <c r="AT1904" s="64"/>
      <c r="AU1904" s="61"/>
      <c r="AV1904" s="61"/>
      <c r="AX1904" s="64"/>
      <c r="AY1904" s="61"/>
      <c r="AZ1904" s="72"/>
      <c r="BB1904" s="61"/>
      <c r="BC1904" s="61"/>
      <c r="BD1904" s="61"/>
      <c r="BE1904" s="61"/>
      <c r="BF1904" s="61"/>
      <c r="BG1904" s="61"/>
      <c r="BI1904" s="64"/>
      <c r="BJ1904" s="61"/>
      <c r="BK1904" s="72"/>
      <c r="BL1904" s="49"/>
      <c r="BS1904" s="9"/>
    </row>
    <row r="1905" spans="1:71">
      <c r="A1905" s="18"/>
      <c r="AM1905" s="64"/>
      <c r="AN1905" s="64"/>
      <c r="AO1905" s="61"/>
      <c r="AP1905" s="61"/>
      <c r="AQ1905" s="61"/>
      <c r="AR1905" s="61"/>
      <c r="AT1905" s="64"/>
      <c r="AU1905" s="61"/>
      <c r="AV1905" s="61"/>
      <c r="AX1905" s="64"/>
      <c r="AY1905" s="61"/>
      <c r="AZ1905" s="72"/>
      <c r="BB1905" s="61"/>
      <c r="BC1905" s="61"/>
      <c r="BD1905" s="61"/>
      <c r="BE1905" s="61"/>
      <c r="BF1905" s="61"/>
      <c r="BG1905" s="61"/>
      <c r="BI1905" s="64"/>
      <c r="BJ1905" s="61"/>
      <c r="BK1905" s="72"/>
      <c r="BL1905" s="49"/>
      <c r="BS1905" s="9"/>
    </row>
    <row r="1906" spans="1:71">
      <c r="A1906" s="18"/>
      <c r="AM1906" s="64"/>
      <c r="AN1906" s="64"/>
      <c r="AO1906" s="61"/>
      <c r="AP1906" s="61"/>
      <c r="AQ1906" s="61"/>
      <c r="AR1906" s="61"/>
      <c r="AT1906" s="64"/>
      <c r="AU1906" s="61"/>
      <c r="AV1906" s="61"/>
      <c r="AX1906" s="64"/>
      <c r="AY1906" s="61"/>
      <c r="AZ1906" s="72"/>
      <c r="BB1906" s="61"/>
      <c r="BC1906" s="61"/>
      <c r="BD1906" s="61"/>
      <c r="BE1906" s="61"/>
      <c r="BF1906" s="61"/>
      <c r="BG1906" s="61"/>
      <c r="BI1906" s="64"/>
      <c r="BJ1906" s="61"/>
      <c r="BK1906" s="72"/>
      <c r="BL1906" s="49"/>
      <c r="BS1906" s="9"/>
    </row>
    <row r="1907" spans="1:71">
      <c r="A1907" s="18"/>
      <c r="AM1907" s="64"/>
      <c r="AN1907" s="64"/>
      <c r="AO1907" s="61"/>
      <c r="AP1907" s="61"/>
      <c r="AQ1907" s="61"/>
      <c r="AR1907" s="61"/>
      <c r="AT1907" s="64"/>
      <c r="AU1907" s="61"/>
      <c r="AV1907" s="61"/>
      <c r="AX1907" s="64"/>
      <c r="AY1907" s="61"/>
      <c r="AZ1907" s="72"/>
      <c r="BB1907" s="61"/>
      <c r="BC1907" s="61"/>
      <c r="BD1907" s="61"/>
      <c r="BE1907" s="61"/>
      <c r="BF1907" s="61"/>
      <c r="BG1907" s="61"/>
      <c r="BI1907" s="64"/>
      <c r="BJ1907" s="61"/>
      <c r="BK1907" s="72"/>
      <c r="BL1907" s="49"/>
      <c r="BS1907" s="9"/>
    </row>
    <row r="1908" spans="1:71">
      <c r="A1908" s="18"/>
      <c r="AM1908" s="64"/>
      <c r="AN1908" s="64"/>
      <c r="AO1908" s="61"/>
      <c r="AP1908" s="61"/>
      <c r="AQ1908" s="61"/>
      <c r="AR1908" s="61"/>
      <c r="AT1908" s="64"/>
      <c r="AU1908" s="61"/>
      <c r="AV1908" s="61"/>
      <c r="AX1908" s="64"/>
      <c r="AY1908" s="61"/>
      <c r="AZ1908" s="72"/>
      <c r="BB1908" s="61"/>
      <c r="BC1908" s="61"/>
      <c r="BD1908" s="61"/>
      <c r="BE1908" s="61"/>
      <c r="BF1908" s="61"/>
      <c r="BG1908" s="61"/>
      <c r="BI1908" s="64"/>
      <c r="BJ1908" s="61"/>
      <c r="BK1908" s="72"/>
      <c r="BL1908" s="49"/>
      <c r="BS1908" s="9"/>
    </row>
    <row r="1909" spans="1:71">
      <c r="A1909" s="18"/>
      <c r="AM1909" s="64"/>
      <c r="AN1909" s="64"/>
      <c r="AO1909" s="61"/>
      <c r="AP1909" s="61"/>
      <c r="AQ1909" s="61"/>
      <c r="AR1909" s="61"/>
      <c r="AT1909" s="64"/>
      <c r="AU1909" s="61"/>
      <c r="AV1909" s="61"/>
      <c r="AX1909" s="64"/>
      <c r="AY1909" s="61"/>
      <c r="AZ1909" s="72"/>
      <c r="BB1909" s="61"/>
      <c r="BC1909" s="61"/>
      <c r="BD1909" s="61"/>
      <c r="BE1909" s="61"/>
      <c r="BF1909" s="61"/>
      <c r="BG1909" s="61"/>
      <c r="BI1909" s="64"/>
      <c r="BJ1909" s="61"/>
      <c r="BK1909" s="72"/>
      <c r="BL1909" s="49"/>
      <c r="BS1909" s="9"/>
    </row>
    <row r="1910" spans="1:71">
      <c r="A1910" s="18"/>
      <c r="AM1910" s="64"/>
      <c r="AN1910" s="64"/>
      <c r="AO1910" s="61"/>
      <c r="AP1910" s="61"/>
      <c r="AQ1910" s="61"/>
      <c r="AR1910" s="61"/>
      <c r="AT1910" s="64"/>
      <c r="AU1910" s="61"/>
      <c r="AV1910" s="61"/>
      <c r="AX1910" s="64"/>
      <c r="AY1910" s="61"/>
      <c r="AZ1910" s="72"/>
      <c r="BB1910" s="61"/>
      <c r="BC1910" s="61"/>
      <c r="BD1910" s="61"/>
      <c r="BE1910" s="61"/>
      <c r="BF1910" s="61"/>
      <c r="BG1910" s="61"/>
      <c r="BI1910" s="64"/>
      <c r="BJ1910" s="61"/>
      <c r="BK1910" s="72"/>
      <c r="BL1910" s="49"/>
      <c r="BS1910" s="9"/>
    </row>
    <row r="1911" spans="1:71">
      <c r="A1911" s="18"/>
      <c r="AM1911" s="64"/>
      <c r="AN1911" s="64"/>
      <c r="AO1911" s="61"/>
      <c r="AP1911" s="61"/>
      <c r="AQ1911" s="61"/>
      <c r="AR1911" s="61"/>
      <c r="AT1911" s="64"/>
      <c r="AU1911" s="61"/>
      <c r="AV1911" s="61"/>
      <c r="AX1911" s="64"/>
      <c r="AY1911" s="61"/>
      <c r="AZ1911" s="72"/>
      <c r="BB1911" s="61"/>
      <c r="BC1911" s="61"/>
      <c r="BD1911" s="61"/>
      <c r="BE1911" s="61"/>
      <c r="BF1911" s="61"/>
      <c r="BG1911" s="61"/>
      <c r="BI1911" s="64"/>
      <c r="BJ1911" s="61"/>
      <c r="BK1911" s="72"/>
      <c r="BL1911" s="49"/>
      <c r="BS1911" s="9"/>
    </row>
    <row r="1912" spans="1:71">
      <c r="A1912" s="18"/>
      <c r="AM1912" s="64"/>
      <c r="AN1912" s="64"/>
      <c r="AO1912" s="61"/>
      <c r="AP1912" s="61"/>
      <c r="AQ1912" s="61"/>
      <c r="AR1912" s="61"/>
      <c r="AT1912" s="64"/>
      <c r="AU1912" s="61"/>
      <c r="AV1912" s="61"/>
      <c r="AX1912" s="64"/>
      <c r="AY1912" s="61"/>
      <c r="AZ1912" s="72"/>
      <c r="BB1912" s="61"/>
      <c r="BC1912" s="61"/>
      <c r="BD1912" s="61"/>
      <c r="BE1912" s="61"/>
      <c r="BF1912" s="61"/>
      <c r="BG1912" s="61"/>
      <c r="BI1912" s="64"/>
      <c r="BJ1912" s="61"/>
      <c r="BK1912" s="72"/>
      <c r="BL1912" s="49"/>
      <c r="BS1912" s="9"/>
    </row>
    <row r="1913" spans="1:71">
      <c r="A1913" s="18"/>
      <c r="AM1913" s="64"/>
      <c r="AN1913" s="64"/>
      <c r="AO1913" s="61"/>
      <c r="AP1913" s="61"/>
      <c r="AQ1913" s="61"/>
      <c r="AR1913" s="61"/>
      <c r="AT1913" s="64"/>
      <c r="AU1913" s="61"/>
      <c r="AV1913" s="61"/>
      <c r="AX1913" s="64"/>
      <c r="AY1913" s="61"/>
      <c r="AZ1913" s="72"/>
      <c r="BB1913" s="61"/>
      <c r="BC1913" s="61"/>
      <c r="BD1913" s="61"/>
      <c r="BE1913" s="61"/>
      <c r="BF1913" s="61"/>
      <c r="BG1913" s="61"/>
      <c r="BI1913" s="64"/>
      <c r="BJ1913" s="61"/>
      <c r="BK1913" s="72"/>
      <c r="BL1913" s="49"/>
      <c r="BS1913" s="9"/>
    </row>
    <row r="1914" spans="1:71">
      <c r="A1914" s="18"/>
      <c r="AM1914" s="64"/>
      <c r="AN1914" s="64"/>
      <c r="AO1914" s="61"/>
      <c r="AP1914" s="61"/>
      <c r="AQ1914" s="61"/>
      <c r="AR1914" s="61"/>
      <c r="AT1914" s="64"/>
      <c r="AU1914" s="61"/>
      <c r="AV1914" s="61"/>
      <c r="AX1914" s="64"/>
      <c r="AY1914" s="61"/>
      <c r="AZ1914" s="72"/>
      <c r="BB1914" s="61"/>
      <c r="BC1914" s="61"/>
      <c r="BD1914" s="61"/>
      <c r="BE1914" s="61"/>
      <c r="BF1914" s="61"/>
      <c r="BG1914" s="61"/>
      <c r="BI1914" s="64"/>
      <c r="BJ1914" s="61"/>
      <c r="BK1914" s="72"/>
      <c r="BL1914" s="49"/>
      <c r="BS1914" s="9"/>
    </row>
    <row r="1915" spans="1:71">
      <c r="A1915" s="18"/>
      <c r="AM1915" s="64"/>
      <c r="AN1915" s="64"/>
      <c r="AO1915" s="61"/>
      <c r="AP1915" s="61"/>
      <c r="AQ1915" s="61"/>
      <c r="AR1915" s="61"/>
      <c r="AT1915" s="64"/>
      <c r="AU1915" s="61"/>
      <c r="AV1915" s="61"/>
      <c r="AX1915" s="64"/>
      <c r="AY1915" s="61"/>
      <c r="AZ1915" s="72"/>
      <c r="BB1915" s="61"/>
      <c r="BC1915" s="61"/>
      <c r="BD1915" s="61"/>
      <c r="BE1915" s="61"/>
      <c r="BF1915" s="61"/>
      <c r="BG1915" s="61"/>
      <c r="BI1915" s="64"/>
      <c r="BJ1915" s="61"/>
      <c r="BK1915" s="72"/>
      <c r="BL1915" s="49"/>
      <c r="BS1915" s="9"/>
    </row>
    <row r="1916" spans="1:71">
      <c r="A1916" s="18"/>
      <c r="AM1916" s="64"/>
      <c r="AN1916" s="64"/>
      <c r="AO1916" s="61"/>
      <c r="AP1916" s="61"/>
      <c r="AQ1916" s="61"/>
      <c r="AR1916" s="61"/>
      <c r="AT1916" s="64"/>
      <c r="AU1916" s="61"/>
      <c r="AV1916" s="61"/>
      <c r="AX1916" s="64"/>
      <c r="AY1916" s="61"/>
      <c r="AZ1916" s="72"/>
      <c r="BB1916" s="61"/>
      <c r="BC1916" s="61"/>
      <c r="BD1916" s="61"/>
      <c r="BE1916" s="61"/>
      <c r="BF1916" s="61"/>
      <c r="BG1916" s="61"/>
      <c r="BI1916" s="64"/>
      <c r="BJ1916" s="61"/>
      <c r="BK1916" s="72"/>
      <c r="BL1916" s="49"/>
      <c r="BS1916" s="9"/>
    </row>
    <row r="1917" spans="1:71">
      <c r="A1917" s="18"/>
      <c r="AM1917" s="64"/>
      <c r="AN1917" s="64"/>
      <c r="AO1917" s="61"/>
      <c r="AP1917" s="61"/>
      <c r="AQ1917" s="61"/>
      <c r="AR1917" s="61"/>
      <c r="AT1917" s="64"/>
      <c r="AU1917" s="61"/>
      <c r="AV1917" s="61"/>
      <c r="AX1917" s="64"/>
      <c r="AY1917" s="61"/>
      <c r="AZ1917" s="72"/>
      <c r="BB1917" s="61"/>
      <c r="BC1917" s="61"/>
      <c r="BD1917" s="61"/>
      <c r="BE1917" s="61"/>
      <c r="BF1917" s="61"/>
      <c r="BG1917" s="61"/>
      <c r="BI1917" s="64"/>
      <c r="BJ1917" s="61"/>
      <c r="BK1917" s="72"/>
      <c r="BL1917" s="49"/>
      <c r="BS1917" s="9"/>
    </row>
    <row r="1918" spans="1:71">
      <c r="A1918" s="18"/>
      <c r="AM1918" s="64"/>
      <c r="AN1918" s="64"/>
      <c r="AO1918" s="61"/>
      <c r="AP1918" s="61"/>
      <c r="AQ1918" s="61"/>
      <c r="AR1918" s="61"/>
      <c r="AT1918" s="64"/>
      <c r="AU1918" s="61"/>
      <c r="AV1918" s="61"/>
      <c r="AX1918" s="64"/>
      <c r="AY1918" s="61"/>
      <c r="AZ1918" s="72"/>
      <c r="BB1918" s="61"/>
      <c r="BC1918" s="61"/>
      <c r="BD1918" s="61"/>
      <c r="BE1918" s="61"/>
      <c r="BF1918" s="61"/>
      <c r="BG1918" s="61"/>
      <c r="BI1918" s="64"/>
      <c r="BJ1918" s="61"/>
      <c r="BK1918" s="72"/>
      <c r="BL1918" s="49"/>
      <c r="BS1918" s="9"/>
    </row>
    <row r="1919" spans="1:71">
      <c r="A1919" s="18"/>
      <c r="AM1919" s="64"/>
      <c r="AN1919" s="64"/>
      <c r="AO1919" s="61"/>
      <c r="AP1919" s="61"/>
      <c r="AQ1919" s="61"/>
      <c r="AR1919" s="61"/>
      <c r="AT1919" s="64"/>
      <c r="AU1919" s="61"/>
      <c r="AV1919" s="61"/>
      <c r="AX1919" s="64"/>
      <c r="AY1919" s="61"/>
      <c r="AZ1919" s="72"/>
      <c r="BB1919" s="61"/>
      <c r="BC1919" s="61"/>
      <c r="BD1919" s="61"/>
      <c r="BE1919" s="61"/>
      <c r="BF1919" s="61"/>
      <c r="BG1919" s="61"/>
      <c r="BI1919" s="64"/>
      <c r="BJ1919" s="61"/>
      <c r="BK1919" s="72"/>
      <c r="BL1919" s="49"/>
      <c r="BS1919" s="9"/>
    </row>
    <row r="1920" spans="1:71">
      <c r="A1920" s="18"/>
      <c r="AM1920" s="64"/>
      <c r="AN1920" s="64"/>
      <c r="AO1920" s="61"/>
      <c r="AP1920" s="61"/>
      <c r="AQ1920" s="61"/>
      <c r="AR1920" s="61"/>
      <c r="AT1920" s="64"/>
      <c r="AU1920" s="61"/>
      <c r="AV1920" s="61"/>
      <c r="AX1920" s="64"/>
      <c r="AY1920" s="61"/>
      <c r="AZ1920" s="72"/>
      <c r="BB1920" s="61"/>
      <c r="BC1920" s="61"/>
      <c r="BD1920" s="61"/>
      <c r="BE1920" s="61"/>
      <c r="BF1920" s="61"/>
      <c r="BG1920" s="61"/>
      <c r="BI1920" s="64"/>
      <c r="BJ1920" s="61"/>
      <c r="BK1920" s="72"/>
      <c r="BL1920" s="49"/>
      <c r="BS1920" s="9"/>
    </row>
    <row r="1921" spans="1:71">
      <c r="A1921" s="18"/>
      <c r="AM1921" s="64"/>
      <c r="AN1921" s="64"/>
      <c r="AO1921" s="61"/>
      <c r="AP1921" s="61"/>
      <c r="AQ1921" s="61"/>
      <c r="AR1921" s="61"/>
      <c r="AT1921" s="64"/>
      <c r="AU1921" s="61"/>
      <c r="AV1921" s="61"/>
      <c r="AX1921" s="64"/>
      <c r="AY1921" s="61"/>
      <c r="AZ1921" s="72"/>
      <c r="BB1921" s="61"/>
      <c r="BC1921" s="61"/>
      <c r="BD1921" s="61"/>
      <c r="BE1921" s="61"/>
      <c r="BF1921" s="61"/>
      <c r="BG1921" s="61"/>
      <c r="BI1921" s="64"/>
      <c r="BJ1921" s="61"/>
      <c r="BK1921" s="72"/>
      <c r="BL1921" s="49"/>
      <c r="BS1921" s="9"/>
    </row>
    <row r="1922" spans="1:71">
      <c r="A1922" s="18"/>
      <c r="AM1922" s="64"/>
      <c r="AN1922" s="64"/>
      <c r="AO1922" s="61"/>
      <c r="AP1922" s="61"/>
      <c r="AQ1922" s="61"/>
      <c r="AR1922" s="61"/>
      <c r="AT1922" s="64"/>
      <c r="AU1922" s="61"/>
      <c r="AV1922" s="61"/>
      <c r="AX1922" s="64"/>
      <c r="AY1922" s="61"/>
      <c r="AZ1922" s="72"/>
      <c r="BB1922" s="61"/>
      <c r="BC1922" s="61"/>
      <c r="BD1922" s="61"/>
      <c r="BE1922" s="61"/>
      <c r="BF1922" s="61"/>
      <c r="BG1922" s="61"/>
      <c r="BI1922" s="64"/>
      <c r="BJ1922" s="61"/>
      <c r="BK1922" s="72"/>
      <c r="BL1922" s="49"/>
      <c r="BS1922" s="9"/>
    </row>
    <row r="1923" spans="1:71">
      <c r="A1923" s="18"/>
      <c r="AM1923" s="64"/>
      <c r="AN1923" s="64"/>
      <c r="AO1923" s="61"/>
      <c r="AP1923" s="61"/>
      <c r="AQ1923" s="61"/>
      <c r="AR1923" s="61"/>
      <c r="AT1923" s="64"/>
      <c r="AU1923" s="61"/>
      <c r="AV1923" s="61"/>
      <c r="AX1923" s="64"/>
      <c r="AY1923" s="61"/>
      <c r="AZ1923" s="72"/>
      <c r="BB1923" s="61"/>
      <c r="BC1923" s="61"/>
      <c r="BD1923" s="61"/>
      <c r="BE1923" s="61"/>
      <c r="BF1923" s="61"/>
      <c r="BG1923" s="61"/>
      <c r="BI1923" s="64"/>
      <c r="BJ1923" s="61"/>
      <c r="BK1923" s="72"/>
      <c r="BL1923" s="49"/>
      <c r="BS1923" s="9"/>
    </row>
    <row r="1924" spans="1:71">
      <c r="A1924" s="18"/>
      <c r="AM1924" s="64"/>
      <c r="AN1924" s="64"/>
      <c r="AO1924" s="61"/>
      <c r="AP1924" s="61"/>
      <c r="AQ1924" s="61"/>
      <c r="AR1924" s="61"/>
      <c r="AT1924" s="64"/>
      <c r="AU1924" s="61"/>
      <c r="AV1924" s="61"/>
      <c r="AX1924" s="64"/>
      <c r="AY1924" s="61"/>
      <c r="AZ1924" s="72"/>
      <c r="BB1924" s="61"/>
      <c r="BC1924" s="61"/>
      <c r="BD1924" s="61"/>
      <c r="BE1924" s="61"/>
      <c r="BF1924" s="61"/>
      <c r="BG1924" s="61"/>
      <c r="BI1924" s="64"/>
      <c r="BJ1924" s="61"/>
      <c r="BK1924" s="72"/>
      <c r="BL1924" s="49"/>
      <c r="BS1924" s="9"/>
    </row>
    <row r="1925" spans="1:71">
      <c r="A1925" s="18"/>
      <c r="AM1925" s="64"/>
      <c r="AN1925" s="64"/>
      <c r="AO1925" s="61"/>
      <c r="AP1925" s="61"/>
      <c r="AQ1925" s="61"/>
      <c r="AR1925" s="61"/>
      <c r="AT1925" s="64"/>
      <c r="AU1925" s="61"/>
      <c r="AV1925" s="61"/>
      <c r="AX1925" s="64"/>
      <c r="AY1925" s="61"/>
      <c r="AZ1925" s="72"/>
      <c r="BB1925" s="61"/>
      <c r="BC1925" s="61"/>
      <c r="BD1925" s="61"/>
      <c r="BE1925" s="61"/>
      <c r="BF1925" s="61"/>
      <c r="BG1925" s="61"/>
      <c r="BI1925" s="64"/>
      <c r="BJ1925" s="61"/>
      <c r="BK1925" s="72"/>
      <c r="BL1925" s="49"/>
      <c r="BS1925" s="9"/>
    </row>
    <row r="1926" spans="1:71">
      <c r="A1926" s="18"/>
      <c r="AM1926" s="64"/>
      <c r="AN1926" s="64"/>
      <c r="AO1926" s="61"/>
      <c r="AP1926" s="61"/>
      <c r="AQ1926" s="61"/>
      <c r="AR1926" s="61"/>
      <c r="AT1926" s="64"/>
      <c r="AU1926" s="61"/>
      <c r="AV1926" s="61"/>
      <c r="AX1926" s="64"/>
      <c r="AY1926" s="61"/>
      <c r="AZ1926" s="72"/>
      <c r="BB1926" s="61"/>
      <c r="BC1926" s="61"/>
      <c r="BD1926" s="61"/>
      <c r="BE1926" s="61"/>
      <c r="BF1926" s="61"/>
      <c r="BG1926" s="61"/>
      <c r="BI1926" s="64"/>
      <c r="BJ1926" s="61"/>
      <c r="BK1926" s="72"/>
      <c r="BL1926" s="49"/>
      <c r="BS1926" s="9"/>
    </row>
    <row r="1927" spans="1:71">
      <c r="A1927" s="18"/>
      <c r="AM1927" s="64"/>
      <c r="AN1927" s="64"/>
      <c r="AO1927" s="61"/>
      <c r="AP1927" s="61"/>
      <c r="AQ1927" s="61"/>
      <c r="AR1927" s="61"/>
      <c r="AT1927" s="64"/>
      <c r="AU1927" s="61"/>
      <c r="AV1927" s="61"/>
      <c r="AX1927" s="64"/>
      <c r="AY1927" s="61"/>
      <c r="AZ1927" s="72"/>
      <c r="BB1927" s="61"/>
      <c r="BC1927" s="61"/>
      <c r="BD1927" s="61"/>
      <c r="BE1927" s="61"/>
      <c r="BF1927" s="61"/>
      <c r="BG1927" s="61"/>
      <c r="BI1927" s="64"/>
      <c r="BJ1927" s="61"/>
      <c r="BK1927" s="72"/>
      <c r="BL1927" s="49"/>
      <c r="BS1927" s="9"/>
    </row>
    <row r="1928" spans="1:71">
      <c r="A1928" s="18"/>
      <c r="AM1928" s="64"/>
      <c r="AN1928" s="64"/>
      <c r="AO1928" s="61"/>
      <c r="AP1928" s="61"/>
      <c r="AQ1928" s="61"/>
      <c r="AR1928" s="61"/>
      <c r="AT1928" s="64"/>
      <c r="AU1928" s="61"/>
      <c r="AV1928" s="61"/>
      <c r="AX1928" s="64"/>
      <c r="AY1928" s="61"/>
      <c r="AZ1928" s="72"/>
      <c r="BB1928" s="61"/>
      <c r="BC1928" s="61"/>
      <c r="BD1928" s="61"/>
      <c r="BE1928" s="61"/>
      <c r="BF1928" s="61"/>
      <c r="BG1928" s="61"/>
      <c r="BI1928" s="64"/>
      <c r="BJ1928" s="61"/>
      <c r="BK1928" s="72"/>
      <c r="BL1928" s="49"/>
      <c r="BS1928" s="9"/>
    </row>
    <row r="1929" spans="1:71">
      <c r="A1929" s="18"/>
      <c r="AM1929" s="64"/>
      <c r="AN1929" s="64"/>
      <c r="AO1929" s="61"/>
      <c r="AP1929" s="61"/>
      <c r="AQ1929" s="61"/>
      <c r="AR1929" s="61"/>
      <c r="AT1929" s="64"/>
      <c r="AU1929" s="61"/>
      <c r="AV1929" s="61"/>
      <c r="AX1929" s="64"/>
      <c r="AY1929" s="61"/>
      <c r="AZ1929" s="72"/>
      <c r="BB1929" s="61"/>
      <c r="BC1929" s="61"/>
      <c r="BD1929" s="61"/>
      <c r="BE1929" s="61"/>
      <c r="BF1929" s="61"/>
      <c r="BG1929" s="61"/>
      <c r="BI1929" s="64"/>
      <c r="BJ1929" s="61"/>
      <c r="BK1929" s="72"/>
      <c r="BL1929" s="49"/>
      <c r="BS1929" s="9"/>
    </row>
    <row r="1930" spans="1:71">
      <c r="A1930" s="18"/>
      <c r="AM1930" s="64"/>
      <c r="AN1930" s="64"/>
      <c r="AO1930" s="61"/>
      <c r="AP1930" s="61"/>
      <c r="AQ1930" s="61"/>
      <c r="AR1930" s="61"/>
      <c r="AT1930" s="64"/>
      <c r="AU1930" s="61"/>
      <c r="AV1930" s="61"/>
      <c r="AX1930" s="64"/>
      <c r="AY1930" s="61"/>
      <c r="AZ1930" s="72"/>
      <c r="BB1930" s="61"/>
      <c r="BC1930" s="61"/>
      <c r="BD1930" s="61"/>
      <c r="BE1930" s="61"/>
      <c r="BF1930" s="61"/>
      <c r="BG1930" s="61"/>
      <c r="BI1930" s="64"/>
      <c r="BJ1930" s="61"/>
      <c r="BK1930" s="72"/>
      <c r="BL1930" s="49"/>
      <c r="BS1930" s="9"/>
    </row>
    <row r="1931" spans="1:71">
      <c r="A1931" s="18"/>
      <c r="AM1931" s="64"/>
      <c r="AN1931" s="64"/>
      <c r="AO1931" s="61"/>
      <c r="AP1931" s="61"/>
      <c r="AQ1931" s="61"/>
      <c r="AR1931" s="61"/>
      <c r="AT1931" s="64"/>
      <c r="AU1931" s="61"/>
      <c r="AV1931" s="61"/>
      <c r="AX1931" s="64"/>
      <c r="AY1931" s="61"/>
      <c r="AZ1931" s="72"/>
      <c r="BB1931" s="61"/>
      <c r="BC1931" s="61"/>
      <c r="BD1931" s="61"/>
      <c r="BE1931" s="61"/>
      <c r="BF1931" s="61"/>
      <c r="BG1931" s="61"/>
      <c r="BI1931" s="64"/>
      <c r="BJ1931" s="61"/>
      <c r="BK1931" s="72"/>
      <c r="BL1931" s="49"/>
      <c r="BS1931" s="9"/>
    </row>
    <row r="1932" spans="1:71">
      <c r="A1932" s="18"/>
      <c r="AM1932" s="64"/>
      <c r="AN1932" s="64"/>
      <c r="AO1932" s="61"/>
      <c r="AP1932" s="61"/>
      <c r="AQ1932" s="61"/>
      <c r="AR1932" s="61"/>
      <c r="AT1932" s="64"/>
      <c r="AU1932" s="61"/>
      <c r="AV1932" s="61"/>
      <c r="AX1932" s="64"/>
      <c r="AY1932" s="61"/>
      <c r="AZ1932" s="72"/>
      <c r="BB1932" s="61"/>
      <c r="BC1932" s="61"/>
      <c r="BD1932" s="61"/>
      <c r="BE1932" s="61"/>
      <c r="BF1932" s="61"/>
      <c r="BG1932" s="61"/>
      <c r="BI1932" s="64"/>
      <c r="BJ1932" s="61"/>
      <c r="BK1932" s="72"/>
      <c r="BL1932" s="49"/>
      <c r="BS1932" s="9"/>
    </row>
    <row r="1933" spans="1:71">
      <c r="A1933" s="18"/>
      <c r="AM1933" s="64"/>
      <c r="AN1933" s="64"/>
      <c r="AO1933" s="61"/>
      <c r="AP1933" s="61"/>
      <c r="AQ1933" s="61"/>
      <c r="AR1933" s="61"/>
      <c r="AT1933" s="64"/>
      <c r="AU1933" s="61"/>
      <c r="AV1933" s="61"/>
      <c r="AX1933" s="64"/>
      <c r="AY1933" s="61"/>
      <c r="AZ1933" s="72"/>
      <c r="BB1933" s="61"/>
      <c r="BC1933" s="61"/>
      <c r="BD1933" s="61"/>
      <c r="BE1933" s="61"/>
      <c r="BF1933" s="61"/>
      <c r="BG1933" s="61"/>
      <c r="BI1933" s="64"/>
      <c r="BJ1933" s="61"/>
      <c r="BK1933" s="72"/>
      <c r="BL1933" s="49"/>
      <c r="BS1933" s="9"/>
    </row>
    <row r="1934" spans="1:71">
      <c r="A1934" s="18"/>
      <c r="AM1934" s="64"/>
      <c r="AN1934" s="64"/>
      <c r="AO1934" s="61"/>
      <c r="AP1934" s="61"/>
      <c r="AQ1934" s="61"/>
      <c r="AR1934" s="61"/>
      <c r="AT1934" s="64"/>
      <c r="AU1934" s="61"/>
      <c r="AV1934" s="61"/>
      <c r="AX1934" s="64"/>
      <c r="AY1934" s="61"/>
      <c r="AZ1934" s="72"/>
      <c r="BB1934" s="61"/>
      <c r="BC1934" s="61"/>
      <c r="BD1934" s="61"/>
      <c r="BE1934" s="61"/>
      <c r="BF1934" s="61"/>
      <c r="BG1934" s="61"/>
      <c r="BI1934" s="64"/>
      <c r="BJ1934" s="61"/>
      <c r="BK1934" s="72"/>
      <c r="BL1934" s="49"/>
      <c r="BS1934" s="9"/>
    </row>
    <row r="1935" spans="1:71">
      <c r="A1935" s="18"/>
      <c r="AM1935" s="64"/>
      <c r="AN1935" s="64"/>
      <c r="AO1935" s="61"/>
      <c r="AP1935" s="61"/>
      <c r="AQ1935" s="61"/>
      <c r="AR1935" s="61"/>
      <c r="AT1935" s="64"/>
      <c r="AU1935" s="61"/>
      <c r="AV1935" s="61"/>
      <c r="AX1935" s="64"/>
      <c r="AY1935" s="61"/>
      <c r="AZ1935" s="72"/>
      <c r="BB1935" s="61"/>
      <c r="BC1935" s="61"/>
      <c r="BD1935" s="61"/>
      <c r="BE1935" s="61"/>
      <c r="BF1935" s="61"/>
      <c r="BG1935" s="61"/>
      <c r="BI1935" s="64"/>
      <c r="BJ1935" s="61"/>
      <c r="BK1935" s="72"/>
      <c r="BL1935" s="49"/>
      <c r="BS1935" s="9"/>
    </row>
    <row r="1936" spans="1:71">
      <c r="A1936" s="18"/>
      <c r="AM1936" s="64"/>
      <c r="AN1936" s="64"/>
      <c r="AO1936" s="61"/>
      <c r="AP1936" s="61"/>
      <c r="AQ1936" s="61"/>
      <c r="AR1936" s="61"/>
      <c r="AT1936" s="64"/>
      <c r="AU1936" s="61"/>
      <c r="AV1936" s="61"/>
      <c r="AX1936" s="64"/>
      <c r="AY1936" s="61"/>
      <c r="AZ1936" s="72"/>
      <c r="BB1936" s="61"/>
      <c r="BC1936" s="61"/>
      <c r="BD1936" s="61"/>
      <c r="BE1936" s="61"/>
      <c r="BF1936" s="61"/>
      <c r="BG1936" s="61"/>
      <c r="BI1936" s="64"/>
      <c r="BJ1936" s="61"/>
      <c r="BK1936" s="72"/>
      <c r="BL1936" s="49"/>
      <c r="BS1936" s="9"/>
    </row>
    <row r="1937" spans="1:71">
      <c r="A1937" s="18"/>
      <c r="AM1937" s="64"/>
      <c r="AN1937" s="64"/>
      <c r="AO1937" s="61"/>
      <c r="AP1937" s="61"/>
      <c r="AQ1937" s="61"/>
      <c r="AR1937" s="61"/>
      <c r="AT1937" s="64"/>
      <c r="AU1937" s="61"/>
      <c r="AV1937" s="61"/>
      <c r="AX1937" s="64"/>
      <c r="AY1937" s="61"/>
      <c r="AZ1937" s="72"/>
      <c r="BB1937" s="61"/>
      <c r="BC1937" s="61"/>
      <c r="BD1937" s="61"/>
      <c r="BE1937" s="61"/>
      <c r="BF1937" s="61"/>
      <c r="BG1937" s="61"/>
      <c r="BI1937" s="64"/>
      <c r="BJ1937" s="61"/>
      <c r="BK1937" s="72"/>
      <c r="BL1937" s="49"/>
      <c r="BS1937" s="9"/>
    </row>
    <row r="1938" spans="1:71">
      <c r="A1938" s="18"/>
      <c r="AM1938" s="64"/>
      <c r="AN1938" s="64"/>
      <c r="AO1938" s="61"/>
      <c r="AP1938" s="61"/>
      <c r="AQ1938" s="61"/>
      <c r="AR1938" s="61"/>
      <c r="AT1938" s="64"/>
      <c r="AU1938" s="61"/>
      <c r="AV1938" s="61"/>
      <c r="AX1938" s="64"/>
      <c r="AY1938" s="61"/>
      <c r="AZ1938" s="72"/>
      <c r="BB1938" s="61"/>
      <c r="BC1938" s="61"/>
      <c r="BD1938" s="61"/>
      <c r="BE1938" s="61"/>
      <c r="BF1938" s="61"/>
      <c r="BG1938" s="61"/>
      <c r="BI1938" s="64"/>
      <c r="BJ1938" s="61"/>
      <c r="BK1938" s="72"/>
      <c r="BL1938" s="49"/>
      <c r="BS1938" s="9"/>
    </row>
    <row r="1939" spans="1:71">
      <c r="A1939" s="18"/>
      <c r="AM1939" s="64"/>
      <c r="AN1939" s="64"/>
      <c r="AO1939" s="61"/>
      <c r="AP1939" s="61"/>
      <c r="AQ1939" s="61"/>
      <c r="AR1939" s="61"/>
      <c r="AT1939" s="64"/>
      <c r="AU1939" s="61"/>
      <c r="AV1939" s="61"/>
      <c r="AX1939" s="64"/>
      <c r="AY1939" s="61"/>
      <c r="AZ1939" s="72"/>
      <c r="BB1939" s="61"/>
      <c r="BC1939" s="61"/>
      <c r="BD1939" s="61"/>
      <c r="BE1939" s="61"/>
      <c r="BF1939" s="61"/>
      <c r="BG1939" s="61"/>
      <c r="BI1939" s="64"/>
      <c r="BJ1939" s="61"/>
      <c r="BK1939" s="72"/>
      <c r="BL1939" s="49"/>
      <c r="BS1939" s="9"/>
    </row>
    <row r="1940" spans="1:71">
      <c r="A1940" s="18"/>
      <c r="AM1940" s="64"/>
      <c r="AN1940" s="64"/>
      <c r="AO1940" s="61"/>
      <c r="AP1940" s="61"/>
      <c r="AQ1940" s="61"/>
      <c r="AR1940" s="61"/>
      <c r="AT1940" s="64"/>
      <c r="AU1940" s="61"/>
      <c r="AV1940" s="61"/>
      <c r="AX1940" s="64"/>
      <c r="AY1940" s="61"/>
      <c r="AZ1940" s="72"/>
      <c r="BB1940" s="61"/>
      <c r="BC1940" s="61"/>
      <c r="BD1940" s="61"/>
      <c r="BE1940" s="61"/>
      <c r="BF1940" s="61"/>
      <c r="BG1940" s="61"/>
      <c r="BI1940" s="64"/>
      <c r="BJ1940" s="61"/>
      <c r="BK1940" s="72"/>
      <c r="BL1940" s="49"/>
      <c r="BS1940" s="9"/>
    </row>
    <row r="1941" spans="1:71">
      <c r="A1941" s="18"/>
      <c r="AM1941" s="64"/>
      <c r="AN1941" s="64"/>
      <c r="AO1941" s="61"/>
      <c r="AP1941" s="61"/>
      <c r="AQ1941" s="61"/>
      <c r="AR1941" s="61"/>
      <c r="AT1941" s="64"/>
      <c r="AU1941" s="61"/>
      <c r="AV1941" s="61"/>
      <c r="AX1941" s="64"/>
      <c r="AY1941" s="61"/>
      <c r="AZ1941" s="72"/>
      <c r="BB1941" s="61"/>
      <c r="BC1941" s="61"/>
      <c r="BD1941" s="61"/>
      <c r="BE1941" s="61"/>
      <c r="BF1941" s="61"/>
      <c r="BG1941" s="61"/>
      <c r="BI1941" s="64"/>
      <c r="BJ1941" s="61"/>
      <c r="BK1941" s="72"/>
      <c r="BL1941" s="49"/>
      <c r="BS1941" s="9"/>
    </row>
    <row r="1942" spans="1:71">
      <c r="A1942" s="18"/>
      <c r="AM1942" s="64"/>
      <c r="AN1942" s="64"/>
      <c r="AO1942" s="61"/>
      <c r="AP1942" s="61"/>
      <c r="AQ1942" s="61"/>
      <c r="AR1942" s="61"/>
      <c r="AT1942" s="64"/>
      <c r="AU1942" s="61"/>
      <c r="AV1942" s="61"/>
      <c r="AX1942" s="64"/>
      <c r="AY1942" s="61"/>
      <c r="AZ1942" s="72"/>
      <c r="BB1942" s="61"/>
      <c r="BC1942" s="61"/>
      <c r="BD1942" s="61"/>
      <c r="BE1942" s="61"/>
      <c r="BF1942" s="61"/>
      <c r="BG1942" s="61"/>
      <c r="BI1942" s="64"/>
      <c r="BJ1942" s="61"/>
      <c r="BK1942" s="72"/>
      <c r="BL1942" s="49"/>
      <c r="BS1942" s="9"/>
    </row>
    <row r="1943" spans="1:71">
      <c r="A1943" s="18"/>
      <c r="AM1943" s="64"/>
      <c r="AN1943" s="64"/>
      <c r="AO1943" s="61"/>
      <c r="AP1943" s="61"/>
      <c r="AQ1943" s="61"/>
      <c r="AR1943" s="61"/>
      <c r="AT1943" s="64"/>
      <c r="AU1943" s="61"/>
      <c r="AV1943" s="61"/>
      <c r="AX1943" s="64"/>
      <c r="AY1943" s="61"/>
      <c r="AZ1943" s="72"/>
      <c r="BB1943" s="61"/>
      <c r="BC1943" s="61"/>
      <c r="BD1943" s="61"/>
      <c r="BE1943" s="61"/>
      <c r="BF1943" s="61"/>
      <c r="BG1943" s="61"/>
      <c r="BI1943" s="64"/>
      <c r="BJ1943" s="61"/>
      <c r="BK1943" s="72"/>
      <c r="BL1943" s="49"/>
      <c r="BS1943" s="9"/>
    </row>
    <row r="1944" spans="1:71">
      <c r="A1944" s="18"/>
      <c r="AM1944" s="64"/>
      <c r="AN1944" s="64"/>
      <c r="AO1944" s="61"/>
      <c r="AP1944" s="61"/>
      <c r="AQ1944" s="61"/>
      <c r="AR1944" s="61"/>
      <c r="AT1944" s="64"/>
      <c r="AU1944" s="61"/>
      <c r="AV1944" s="61"/>
      <c r="AX1944" s="64"/>
      <c r="AY1944" s="61"/>
      <c r="AZ1944" s="72"/>
      <c r="BB1944" s="61"/>
      <c r="BC1944" s="61"/>
      <c r="BD1944" s="61"/>
      <c r="BE1944" s="61"/>
      <c r="BF1944" s="61"/>
      <c r="BG1944" s="61"/>
      <c r="BI1944" s="64"/>
      <c r="BJ1944" s="61"/>
      <c r="BK1944" s="72"/>
      <c r="BL1944" s="49"/>
      <c r="BS1944" s="9"/>
    </row>
    <row r="1945" spans="1:71">
      <c r="A1945" s="18"/>
      <c r="AM1945" s="64"/>
      <c r="AN1945" s="64"/>
      <c r="AO1945" s="61"/>
      <c r="AP1945" s="61"/>
      <c r="AQ1945" s="61"/>
      <c r="AR1945" s="61"/>
      <c r="AT1945" s="64"/>
      <c r="AU1945" s="61"/>
      <c r="AV1945" s="61"/>
      <c r="AX1945" s="64"/>
      <c r="AY1945" s="61"/>
      <c r="AZ1945" s="72"/>
      <c r="BB1945" s="61"/>
      <c r="BC1945" s="61"/>
      <c r="BD1945" s="61"/>
      <c r="BE1945" s="61"/>
      <c r="BF1945" s="61"/>
      <c r="BG1945" s="61"/>
      <c r="BI1945" s="64"/>
      <c r="BJ1945" s="61"/>
      <c r="BK1945" s="72"/>
      <c r="BL1945" s="49"/>
      <c r="BS1945" s="9"/>
    </row>
    <row r="1946" spans="1:71">
      <c r="A1946" s="18"/>
      <c r="AM1946" s="64"/>
      <c r="AN1946" s="64"/>
      <c r="AO1946" s="61"/>
      <c r="AP1946" s="61"/>
      <c r="AQ1946" s="61"/>
      <c r="AR1946" s="61"/>
      <c r="AT1946" s="64"/>
      <c r="AU1946" s="61"/>
      <c r="AV1946" s="61"/>
      <c r="AX1946" s="64"/>
      <c r="AY1946" s="61"/>
      <c r="AZ1946" s="72"/>
      <c r="BB1946" s="61"/>
      <c r="BC1946" s="61"/>
      <c r="BD1946" s="61"/>
      <c r="BE1946" s="61"/>
      <c r="BF1946" s="61"/>
      <c r="BG1946" s="61"/>
      <c r="BI1946" s="64"/>
      <c r="BJ1946" s="61"/>
      <c r="BK1946" s="72"/>
      <c r="BL1946" s="49"/>
      <c r="BS1946" s="9"/>
    </row>
    <row r="1947" spans="1:71">
      <c r="A1947" s="18"/>
      <c r="AM1947" s="64"/>
      <c r="AN1947" s="64"/>
      <c r="AO1947" s="61"/>
      <c r="AP1947" s="61"/>
      <c r="AQ1947" s="61"/>
      <c r="AR1947" s="61"/>
      <c r="AT1947" s="64"/>
      <c r="AU1947" s="61"/>
      <c r="AV1947" s="61"/>
      <c r="AX1947" s="64"/>
      <c r="AY1947" s="61"/>
      <c r="AZ1947" s="72"/>
      <c r="BB1947" s="61"/>
      <c r="BC1947" s="61"/>
      <c r="BD1947" s="61"/>
      <c r="BE1947" s="61"/>
      <c r="BF1947" s="61"/>
      <c r="BG1947" s="61"/>
      <c r="BI1947" s="64"/>
      <c r="BJ1947" s="61"/>
      <c r="BK1947" s="72"/>
      <c r="BL1947" s="49"/>
      <c r="BS1947" s="9"/>
    </row>
    <row r="1948" spans="1:71">
      <c r="A1948" s="18"/>
      <c r="AM1948" s="64"/>
      <c r="AN1948" s="64"/>
      <c r="AO1948" s="61"/>
      <c r="AP1948" s="61"/>
      <c r="AQ1948" s="61"/>
      <c r="AR1948" s="61"/>
      <c r="AT1948" s="64"/>
      <c r="AU1948" s="61"/>
      <c r="AV1948" s="61"/>
      <c r="AX1948" s="64"/>
      <c r="AY1948" s="61"/>
      <c r="AZ1948" s="72"/>
      <c r="BB1948" s="61"/>
      <c r="BC1948" s="61"/>
      <c r="BD1948" s="61"/>
      <c r="BE1948" s="61"/>
      <c r="BF1948" s="61"/>
      <c r="BG1948" s="61"/>
      <c r="BI1948" s="64"/>
      <c r="BJ1948" s="61"/>
      <c r="BK1948" s="72"/>
      <c r="BL1948" s="49"/>
      <c r="BS1948" s="9"/>
    </row>
    <row r="1949" spans="1:71">
      <c r="A1949" s="18"/>
      <c r="AM1949" s="64"/>
      <c r="AN1949" s="64"/>
      <c r="AO1949" s="61"/>
      <c r="AP1949" s="61"/>
      <c r="AQ1949" s="61"/>
      <c r="AR1949" s="61"/>
      <c r="AT1949" s="64"/>
      <c r="AU1949" s="61"/>
      <c r="AV1949" s="61"/>
      <c r="AX1949" s="64"/>
      <c r="AY1949" s="61"/>
      <c r="AZ1949" s="72"/>
      <c r="BB1949" s="61"/>
      <c r="BC1949" s="61"/>
      <c r="BD1949" s="61"/>
      <c r="BE1949" s="61"/>
      <c r="BF1949" s="61"/>
      <c r="BG1949" s="61"/>
      <c r="BI1949" s="64"/>
      <c r="BJ1949" s="61"/>
      <c r="BK1949" s="72"/>
      <c r="BL1949" s="49"/>
      <c r="BS1949" s="9"/>
    </row>
    <row r="1950" spans="1:71">
      <c r="A1950" s="18"/>
      <c r="AM1950" s="64"/>
      <c r="AN1950" s="64"/>
      <c r="AO1950" s="61"/>
      <c r="AP1950" s="61"/>
      <c r="AQ1950" s="61"/>
      <c r="AR1950" s="61"/>
      <c r="AT1950" s="64"/>
      <c r="AU1950" s="61"/>
      <c r="AV1950" s="61"/>
      <c r="AX1950" s="64"/>
      <c r="AY1950" s="61"/>
      <c r="AZ1950" s="72"/>
      <c r="BB1950" s="61"/>
      <c r="BC1950" s="61"/>
      <c r="BD1950" s="61"/>
      <c r="BE1950" s="61"/>
      <c r="BF1950" s="61"/>
      <c r="BG1950" s="61"/>
      <c r="BI1950" s="64"/>
      <c r="BJ1950" s="61"/>
      <c r="BK1950" s="72"/>
      <c r="BL1950" s="49"/>
      <c r="BS1950" s="9"/>
    </row>
    <row r="1951" spans="1:71">
      <c r="A1951" s="18"/>
      <c r="AM1951" s="64"/>
      <c r="AN1951" s="64"/>
      <c r="AO1951" s="61"/>
      <c r="AP1951" s="61"/>
      <c r="AQ1951" s="61"/>
      <c r="AR1951" s="61"/>
      <c r="AT1951" s="64"/>
      <c r="AU1951" s="61"/>
      <c r="AV1951" s="61"/>
      <c r="AX1951" s="64"/>
      <c r="AY1951" s="61"/>
      <c r="AZ1951" s="72"/>
      <c r="BB1951" s="61"/>
      <c r="BC1951" s="61"/>
      <c r="BD1951" s="61"/>
      <c r="BE1951" s="61"/>
      <c r="BF1951" s="61"/>
      <c r="BG1951" s="61"/>
      <c r="BI1951" s="64"/>
      <c r="BJ1951" s="61"/>
      <c r="BK1951" s="72"/>
      <c r="BL1951" s="49"/>
      <c r="BS1951" s="9"/>
    </row>
    <row r="1952" spans="1:71">
      <c r="A1952" s="18"/>
      <c r="AM1952" s="64"/>
      <c r="AN1952" s="64"/>
      <c r="AO1952" s="61"/>
      <c r="AP1952" s="61"/>
      <c r="AQ1952" s="61"/>
      <c r="AR1952" s="61"/>
      <c r="AT1952" s="64"/>
      <c r="AU1952" s="61"/>
      <c r="AV1952" s="61"/>
      <c r="AX1952" s="64"/>
      <c r="AY1952" s="61"/>
      <c r="AZ1952" s="72"/>
      <c r="BB1952" s="61"/>
      <c r="BC1952" s="61"/>
      <c r="BD1952" s="61"/>
      <c r="BE1952" s="61"/>
      <c r="BF1952" s="61"/>
      <c r="BG1952" s="61"/>
      <c r="BI1952" s="64"/>
      <c r="BJ1952" s="61"/>
      <c r="BK1952" s="72"/>
      <c r="BL1952" s="49"/>
      <c r="BS1952" s="9"/>
    </row>
    <row r="1953" spans="1:71">
      <c r="A1953" s="18"/>
      <c r="AM1953" s="64"/>
      <c r="AN1953" s="64"/>
      <c r="AO1953" s="61"/>
      <c r="AP1953" s="61"/>
      <c r="AQ1953" s="61"/>
      <c r="AR1953" s="61"/>
      <c r="AT1953" s="64"/>
      <c r="AU1953" s="61"/>
      <c r="AV1953" s="61"/>
      <c r="AX1953" s="64"/>
      <c r="AY1953" s="61"/>
      <c r="AZ1953" s="72"/>
      <c r="BB1953" s="61"/>
      <c r="BC1953" s="61"/>
      <c r="BD1953" s="61"/>
      <c r="BE1953" s="61"/>
      <c r="BF1953" s="61"/>
      <c r="BG1953" s="61"/>
      <c r="BI1953" s="64"/>
      <c r="BJ1953" s="61"/>
      <c r="BK1953" s="72"/>
      <c r="BL1953" s="49"/>
      <c r="BS1953" s="9"/>
    </row>
    <row r="1954" spans="1:71">
      <c r="A1954" s="18"/>
      <c r="AM1954" s="64"/>
      <c r="AN1954" s="64"/>
      <c r="AO1954" s="61"/>
      <c r="AP1954" s="61"/>
      <c r="AQ1954" s="61"/>
      <c r="AR1954" s="61"/>
      <c r="AT1954" s="64"/>
      <c r="AU1954" s="61"/>
      <c r="AV1954" s="61"/>
      <c r="AX1954" s="64"/>
      <c r="AY1954" s="61"/>
      <c r="AZ1954" s="72"/>
      <c r="BB1954" s="61"/>
      <c r="BC1954" s="61"/>
      <c r="BD1954" s="61"/>
      <c r="BE1954" s="61"/>
      <c r="BF1954" s="61"/>
      <c r="BG1954" s="61"/>
      <c r="BI1954" s="64"/>
      <c r="BJ1954" s="61"/>
      <c r="BK1954" s="72"/>
      <c r="BL1954" s="49"/>
      <c r="BS1954" s="9"/>
    </row>
    <row r="1955" spans="1:71">
      <c r="A1955" s="18"/>
      <c r="AM1955" s="64"/>
      <c r="AN1955" s="64"/>
      <c r="AO1955" s="61"/>
      <c r="AP1955" s="61"/>
      <c r="AQ1955" s="61"/>
      <c r="AR1955" s="61"/>
      <c r="AT1955" s="64"/>
      <c r="AU1955" s="61"/>
      <c r="AV1955" s="61"/>
      <c r="AX1955" s="64"/>
      <c r="AY1955" s="61"/>
      <c r="AZ1955" s="72"/>
      <c r="BB1955" s="61"/>
      <c r="BC1955" s="61"/>
      <c r="BD1955" s="61"/>
      <c r="BE1955" s="61"/>
      <c r="BF1955" s="61"/>
      <c r="BG1955" s="61"/>
      <c r="BI1955" s="64"/>
      <c r="BJ1955" s="61"/>
      <c r="BK1955" s="72"/>
      <c r="BL1955" s="49"/>
      <c r="BS1955" s="9"/>
    </row>
    <row r="1956" spans="1:71">
      <c r="A1956" s="18"/>
      <c r="AM1956" s="64"/>
      <c r="AN1956" s="64"/>
      <c r="AO1956" s="61"/>
      <c r="AP1956" s="61"/>
      <c r="AQ1956" s="61"/>
      <c r="AR1956" s="61"/>
      <c r="AT1956" s="64"/>
      <c r="AU1956" s="61"/>
      <c r="AV1956" s="61"/>
      <c r="AX1956" s="64"/>
      <c r="AY1956" s="61"/>
      <c r="AZ1956" s="72"/>
      <c r="BB1956" s="61"/>
      <c r="BC1956" s="61"/>
      <c r="BD1956" s="61"/>
      <c r="BE1956" s="61"/>
      <c r="BF1956" s="61"/>
      <c r="BG1956" s="61"/>
      <c r="BI1956" s="64"/>
      <c r="BJ1956" s="61"/>
      <c r="BK1956" s="72"/>
      <c r="BL1956" s="49"/>
      <c r="BS1956" s="9"/>
    </row>
    <row r="1957" spans="1:71">
      <c r="A1957" s="18"/>
      <c r="AM1957" s="64"/>
      <c r="AN1957" s="64"/>
      <c r="AO1957" s="61"/>
      <c r="AP1957" s="61"/>
      <c r="AQ1957" s="61"/>
      <c r="AR1957" s="61"/>
      <c r="AT1957" s="64"/>
      <c r="AU1957" s="61"/>
      <c r="AV1957" s="61"/>
      <c r="AX1957" s="64"/>
      <c r="AY1957" s="61"/>
      <c r="AZ1957" s="72"/>
      <c r="BB1957" s="61"/>
      <c r="BC1957" s="61"/>
      <c r="BD1957" s="61"/>
      <c r="BE1957" s="61"/>
      <c r="BF1957" s="61"/>
      <c r="BG1957" s="61"/>
      <c r="BI1957" s="64"/>
      <c r="BJ1957" s="61"/>
      <c r="BK1957" s="72"/>
      <c r="BL1957" s="49"/>
      <c r="BS1957" s="9"/>
    </row>
    <row r="1958" spans="1:71">
      <c r="A1958" s="18"/>
      <c r="AM1958" s="64"/>
      <c r="AN1958" s="64"/>
      <c r="AO1958" s="61"/>
      <c r="AP1958" s="61"/>
      <c r="AQ1958" s="61"/>
      <c r="AR1958" s="61"/>
      <c r="AT1958" s="64"/>
      <c r="AU1958" s="61"/>
      <c r="AV1958" s="61"/>
      <c r="AX1958" s="64"/>
      <c r="AY1958" s="61"/>
      <c r="AZ1958" s="72"/>
      <c r="BB1958" s="61"/>
      <c r="BC1958" s="61"/>
      <c r="BD1958" s="61"/>
      <c r="BE1958" s="61"/>
      <c r="BF1958" s="61"/>
      <c r="BG1958" s="61"/>
      <c r="BI1958" s="64"/>
      <c r="BJ1958" s="61"/>
      <c r="BK1958" s="72"/>
      <c r="BL1958" s="49"/>
      <c r="BS1958" s="9"/>
    </row>
    <row r="1959" spans="1:71">
      <c r="A1959" s="18"/>
      <c r="AM1959" s="64"/>
      <c r="AN1959" s="64"/>
      <c r="AO1959" s="61"/>
      <c r="AP1959" s="61"/>
      <c r="AQ1959" s="61"/>
      <c r="AR1959" s="61"/>
      <c r="AT1959" s="64"/>
      <c r="AU1959" s="61"/>
      <c r="AV1959" s="61"/>
      <c r="AX1959" s="64"/>
      <c r="AY1959" s="61"/>
      <c r="AZ1959" s="72"/>
      <c r="BB1959" s="61"/>
      <c r="BC1959" s="61"/>
      <c r="BD1959" s="61"/>
      <c r="BE1959" s="61"/>
      <c r="BF1959" s="61"/>
      <c r="BG1959" s="61"/>
      <c r="BI1959" s="64"/>
      <c r="BJ1959" s="61"/>
      <c r="BK1959" s="72"/>
      <c r="BL1959" s="49"/>
      <c r="BS1959" s="9"/>
    </row>
    <row r="1960" spans="1:71">
      <c r="A1960" s="18"/>
      <c r="AM1960" s="64"/>
      <c r="AN1960" s="64"/>
      <c r="AO1960" s="61"/>
      <c r="AP1960" s="61"/>
      <c r="AQ1960" s="61"/>
      <c r="AR1960" s="61"/>
      <c r="AT1960" s="64"/>
      <c r="AU1960" s="61"/>
      <c r="AV1960" s="61"/>
      <c r="AX1960" s="64"/>
      <c r="AY1960" s="61"/>
      <c r="AZ1960" s="72"/>
      <c r="BB1960" s="61"/>
      <c r="BC1960" s="61"/>
      <c r="BD1960" s="61"/>
      <c r="BE1960" s="61"/>
      <c r="BF1960" s="61"/>
      <c r="BG1960" s="61"/>
      <c r="BI1960" s="64"/>
      <c r="BJ1960" s="61"/>
      <c r="BK1960" s="72"/>
      <c r="BL1960" s="49"/>
      <c r="BS1960" s="9"/>
    </row>
    <row r="1961" spans="1:71">
      <c r="A1961" s="18"/>
      <c r="AM1961" s="64"/>
      <c r="AN1961" s="64"/>
      <c r="AO1961" s="61"/>
      <c r="AP1961" s="61"/>
      <c r="AQ1961" s="61"/>
      <c r="AR1961" s="61"/>
      <c r="AT1961" s="64"/>
      <c r="AU1961" s="61"/>
      <c r="AV1961" s="61"/>
      <c r="AX1961" s="64"/>
      <c r="AY1961" s="61"/>
      <c r="AZ1961" s="72"/>
      <c r="BB1961" s="61"/>
      <c r="BC1961" s="61"/>
      <c r="BD1961" s="61"/>
      <c r="BE1961" s="61"/>
      <c r="BF1961" s="61"/>
      <c r="BG1961" s="61"/>
      <c r="BI1961" s="64"/>
      <c r="BJ1961" s="61"/>
      <c r="BK1961" s="72"/>
      <c r="BL1961" s="49"/>
      <c r="BS1961" s="9"/>
    </row>
    <row r="1962" spans="1:71">
      <c r="A1962" s="18"/>
      <c r="AM1962" s="64"/>
      <c r="AN1962" s="64"/>
      <c r="AO1962" s="61"/>
      <c r="AP1962" s="61"/>
      <c r="AQ1962" s="61"/>
      <c r="AR1962" s="61"/>
      <c r="AT1962" s="64"/>
      <c r="AU1962" s="61"/>
      <c r="AV1962" s="61"/>
      <c r="AX1962" s="64"/>
      <c r="AY1962" s="61"/>
      <c r="AZ1962" s="72"/>
      <c r="BB1962" s="61"/>
      <c r="BC1962" s="61"/>
      <c r="BD1962" s="61"/>
      <c r="BE1962" s="61"/>
      <c r="BF1962" s="61"/>
      <c r="BG1962" s="61"/>
      <c r="BI1962" s="64"/>
      <c r="BJ1962" s="61"/>
      <c r="BK1962" s="72"/>
      <c r="BL1962" s="49"/>
      <c r="BS1962" s="9"/>
    </row>
    <row r="1963" spans="1:71">
      <c r="A1963" s="18"/>
      <c r="AM1963" s="64"/>
      <c r="AN1963" s="64"/>
      <c r="AO1963" s="61"/>
      <c r="AP1963" s="61"/>
      <c r="AQ1963" s="61"/>
      <c r="AR1963" s="61"/>
      <c r="AT1963" s="64"/>
      <c r="AU1963" s="61"/>
      <c r="AV1963" s="61"/>
      <c r="AX1963" s="64"/>
      <c r="AY1963" s="61"/>
      <c r="AZ1963" s="72"/>
      <c r="BB1963" s="61"/>
      <c r="BC1963" s="61"/>
      <c r="BD1963" s="61"/>
      <c r="BE1963" s="61"/>
      <c r="BF1963" s="61"/>
      <c r="BG1963" s="61"/>
      <c r="BI1963" s="64"/>
      <c r="BJ1963" s="61"/>
      <c r="BK1963" s="72"/>
      <c r="BL1963" s="49"/>
      <c r="BS1963" s="9"/>
    </row>
    <row r="1964" spans="1:71">
      <c r="A1964" s="18"/>
      <c r="AM1964" s="64"/>
      <c r="AN1964" s="64"/>
      <c r="AO1964" s="61"/>
      <c r="AP1964" s="61"/>
      <c r="AQ1964" s="61"/>
      <c r="AR1964" s="61"/>
      <c r="AT1964" s="64"/>
      <c r="AU1964" s="61"/>
      <c r="AV1964" s="61"/>
      <c r="AX1964" s="64"/>
      <c r="AY1964" s="61"/>
      <c r="AZ1964" s="72"/>
      <c r="BB1964" s="61"/>
      <c r="BC1964" s="61"/>
      <c r="BD1964" s="61"/>
      <c r="BE1964" s="61"/>
      <c r="BF1964" s="61"/>
      <c r="BG1964" s="61"/>
      <c r="BI1964" s="64"/>
      <c r="BJ1964" s="61"/>
      <c r="BK1964" s="72"/>
      <c r="BL1964" s="49"/>
      <c r="BS1964" s="9"/>
    </row>
    <row r="1965" spans="1:71">
      <c r="A1965" s="18"/>
      <c r="AM1965" s="64"/>
      <c r="AN1965" s="64"/>
      <c r="AO1965" s="61"/>
      <c r="AP1965" s="61"/>
      <c r="AQ1965" s="61"/>
      <c r="AR1965" s="61"/>
      <c r="AT1965" s="64"/>
      <c r="AU1965" s="61"/>
      <c r="AV1965" s="61"/>
      <c r="AX1965" s="64"/>
      <c r="AY1965" s="61"/>
      <c r="AZ1965" s="72"/>
      <c r="BB1965" s="61"/>
      <c r="BC1965" s="61"/>
      <c r="BD1965" s="61"/>
      <c r="BE1965" s="61"/>
      <c r="BF1965" s="61"/>
      <c r="BG1965" s="61"/>
      <c r="BI1965" s="64"/>
      <c r="BJ1965" s="61"/>
      <c r="BK1965" s="72"/>
      <c r="BL1965" s="49"/>
      <c r="BS1965" s="9"/>
    </row>
    <row r="1966" spans="1:71">
      <c r="A1966" s="18"/>
      <c r="AM1966" s="64"/>
      <c r="AN1966" s="64"/>
      <c r="AO1966" s="61"/>
      <c r="AP1966" s="61"/>
      <c r="AQ1966" s="61"/>
      <c r="AR1966" s="61"/>
      <c r="AT1966" s="64"/>
      <c r="AU1966" s="61"/>
      <c r="AV1966" s="61"/>
      <c r="AX1966" s="64"/>
      <c r="AY1966" s="61"/>
      <c r="AZ1966" s="72"/>
      <c r="BB1966" s="61"/>
      <c r="BC1966" s="61"/>
      <c r="BD1966" s="61"/>
      <c r="BE1966" s="61"/>
      <c r="BF1966" s="61"/>
      <c r="BG1966" s="61"/>
      <c r="BI1966" s="64"/>
      <c r="BJ1966" s="61"/>
      <c r="BK1966" s="72"/>
      <c r="BL1966" s="49"/>
      <c r="BS1966" s="9"/>
    </row>
    <row r="1967" spans="1:71">
      <c r="A1967" s="18"/>
      <c r="AM1967" s="64"/>
      <c r="AN1967" s="64"/>
      <c r="AO1967" s="61"/>
      <c r="AP1967" s="61"/>
      <c r="AQ1967" s="61"/>
      <c r="AR1967" s="61"/>
      <c r="AT1967" s="64"/>
      <c r="AU1967" s="61"/>
      <c r="AV1967" s="61"/>
      <c r="AX1967" s="64"/>
      <c r="AY1967" s="61"/>
      <c r="AZ1967" s="72"/>
      <c r="BB1967" s="61"/>
      <c r="BC1967" s="61"/>
      <c r="BD1967" s="61"/>
      <c r="BE1967" s="61"/>
      <c r="BF1967" s="61"/>
      <c r="BG1967" s="61"/>
      <c r="BI1967" s="64"/>
      <c r="BJ1967" s="61"/>
      <c r="BK1967" s="72"/>
      <c r="BL1967" s="49"/>
      <c r="BS1967" s="9"/>
    </row>
    <row r="1968" spans="1:71">
      <c r="A1968" s="18"/>
      <c r="AM1968" s="64"/>
      <c r="AN1968" s="64"/>
      <c r="AO1968" s="61"/>
      <c r="AP1968" s="61"/>
      <c r="AQ1968" s="61"/>
      <c r="AR1968" s="61"/>
      <c r="AT1968" s="64"/>
      <c r="AU1968" s="61"/>
      <c r="AV1968" s="61"/>
      <c r="AX1968" s="64"/>
      <c r="AY1968" s="61"/>
      <c r="AZ1968" s="72"/>
      <c r="BB1968" s="61"/>
      <c r="BC1968" s="61"/>
      <c r="BD1968" s="61"/>
      <c r="BE1968" s="61"/>
      <c r="BF1968" s="61"/>
      <c r="BG1968" s="61"/>
      <c r="BI1968" s="64"/>
      <c r="BJ1968" s="61"/>
      <c r="BK1968" s="72"/>
      <c r="BL1968" s="49"/>
      <c r="BS1968" s="9"/>
    </row>
    <row r="1969" spans="1:71">
      <c r="A1969" s="18"/>
      <c r="AM1969" s="64"/>
      <c r="AN1969" s="64"/>
      <c r="AO1969" s="61"/>
      <c r="AP1969" s="61"/>
      <c r="AQ1969" s="61"/>
      <c r="AR1969" s="61"/>
      <c r="AT1969" s="64"/>
      <c r="AU1969" s="61"/>
      <c r="AV1969" s="61"/>
      <c r="AX1969" s="64"/>
      <c r="AY1969" s="61"/>
      <c r="AZ1969" s="72"/>
      <c r="BB1969" s="61"/>
      <c r="BC1969" s="61"/>
      <c r="BD1969" s="61"/>
      <c r="BE1969" s="61"/>
      <c r="BF1969" s="61"/>
      <c r="BG1969" s="61"/>
      <c r="BI1969" s="64"/>
      <c r="BJ1969" s="61"/>
      <c r="BK1969" s="72"/>
      <c r="BL1969" s="49"/>
      <c r="BS1969" s="9"/>
    </row>
    <row r="1970" spans="1:71">
      <c r="A1970" s="18"/>
      <c r="AM1970" s="64"/>
      <c r="AN1970" s="64"/>
      <c r="AO1970" s="61"/>
      <c r="AP1970" s="61"/>
      <c r="AQ1970" s="61"/>
      <c r="AR1970" s="61"/>
      <c r="AT1970" s="64"/>
      <c r="AU1970" s="61"/>
      <c r="AV1970" s="61"/>
      <c r="AX1970" s="64"/>
      <c r="AY1970" s="61"/>
      <c r="AZ1970" s="72"/>
      <c r="BB1970" s="61"/>
      <c r="BC1970" s="61"/>
      <c r="BD1970" s="61"/>
      <c r="BE1970" s="61"/>
      <c r="BF1970" s="61"/>
      <c r="BG1970" s="61"/>
      <c r="BI1970" s="64"/>
      <c r="BJ1970" s="61"/>
      <c r="BK1970" s="72"/>
      <c r="BL1970" s="49"/>
      <c r="BS1970" s="9"/>
    </row>
    <row r="1971" spans="1:71">
      <c r="A1971" s="18"/>
      <c r="AM1971" s="64"/>
      <c r="AN1971" s="64"/>
      <c r="AO1971" s="61"/>
      <c r="AP1971" s="61"/>
      <c r="AQ1971" s="61"/>
      <c r="AR1971" s="61"/>
      <c r="AT1971" s="64"/>
      <c r="AU1971" s="61"/>
      <c r="AV1971" s="61"/>
      <c r="AX1971" s="64"/>
      <c r="AY1971" s="61"/>
      <c r="AZ1971" s="72"/>
      <c r="BB1971" s="61"/>
      <c r="BC1971" s="61"/>
      <c r="BD1971" s="61"/>
      <c r="BE1971" s="61"/>
      <c r="BF1971" s="61"/>
      <c r="BG1971" s="61"/>
      <c r="BI1971" s="64"/>
      <c r="BJ1971" s="61"/>
      <c r="BK1971" s="72"/>
      <c r="BL1971" s="49"/>
      <c r="BS1971" s="9"/>
    </row>
    <row r="1972" spans="1:71">
      <c r="A1972" s="18"/>
      <c r="AM1972" s="64"/>
      <c r="AN1972" s="64"/>
      <c r="AO1972" s="61"/>
      <c r="AP1972" s="61"/>
      <c r="AQ1972" s="61"/>
      <c r="AR1972" s="61"/>
      <c r="AT1972" s="64"/>
      <c r="AU1972" s="61"/>
      <c r="AV1972" s="61"/>
      <c r="AX1972" s="64"/>
      <c r="AY1972" s="61"/>
      <c r="AZ1972" s="72"/>
      <c r="BB1972" s="61"/>
      <c r="BC1972" s="61"/>
      <c r="BD1972" s="61"/>
      <c r="BE1972" s="61"/>
      <c r="BF1972" s="61"/>
      <c r="BG1972" s="61"/>
      <c r="BI1972" s="64"/>
      <c r="BJ1972" s="61"/>
      <c r="BK1972" s="72"/>
      <c r="BL1972" s="49"/>
      <c r="BS1972" s="9"/>
    </row>
    <row r="1973" spans="1:71">
      <c r="A1973" s="18"/>
      <c r="AM1973" s="64"/>
      <c r="AN1973" s="64"/>
      <c r="AO1973" s="61"/>
      <c r="AP1973" s="61"/>
      <c r="AQ1973" s="61"/>
      <c r="AR1973" s="61"/>
      <c r="AT1973" s="64"/>
      <c r="AU1973" s="61"/>
      <c r="AV1973" s="61"/>
      <c r="AX1973" s="64"/>
      <c r="AY1973" s="61"/>
      <c r="AZ1973" s="72"/>
      <c r="BB1973" s="61"/>
      <c r="BC1973" s="61"/>
      <c r="BD1973" s="61"/>
      <c r="BE1973" s="61"/>
      <c r="BF1973" s="61"/>
      <c r="BG1973" s="61"/>
      <c r="BI1973" s="64"/>
      <c r="BJ1973" s="61"/>
      <c r="BK1973" s="72"/>
      <c r="BL1973" s="49"/>
      <c r="BS1973" s="9"/>
    </row>
    <row r="1974" spans="1:71">
      <c r="A1974" s="18"/>
      <c r="AM1974" s="64"/>
      <c r="AN1974" s="64"/>
      <c r="AO1974" s="61"/>
      <c r="AP1974" s="61"/>
      <c r="AQ1974" s="61"/>
      <c r="AR1974" s="61"/>
      <c r="AT1974" s="64"/>
      <c r="AU1974" s="61"/>
      <c r="AV1974" s="61"/>
      <c r="AX1974" s="64"/>
      <c r="AY1974" s="61"/>
      <c r="AZ1974" s="72"/>
      <c r="BB1974" s="61"/>
      <c r="BC1974" s="61"/>
      <c r="BD1974" s="61"/>
      <c r="BE1974" s="61"/>
      <c r="BF1974" s="61"/>
      <c r="BG1974" s="61"/>
      <c r="BI1974" s="64"/>
      <c r="BJ1974" s="61"/>
      <c r="BK1974" s="72"/>
      <c r="BL1974" s="49"/>
      <c r="BS1974" s="9"/>
    </row>
    <row r="1975" spans="1:71">
      <c r="A1975" s="18"/>
      <c r="AM1975" s="64"/>
      <c r="AN1975" s="64"/>
      <c r="AO1975" s="61"/>
      <c r="AP1975" s="61"/>
      <c r="AQ1975" s="61"/>
      <c r="AR1975" s="61"/>
      <c r="AT1975" s="64"/>
      <c r="AU1975" s="61"/>
      <c r="AV1975" s="61"/>
      <c r="AX1975" s="64"/>
      <c r="AY1975" s="61"/>
      <c r="AZ1975" s="72"/>
      <c r="BB1975" s="61"/>
      <c r="BC1975" s="61"/>
      <c r="BD1975" s="61"/>
      <c r="BE1975" s="61"/>
      <c r="BF1975" s="61"/>
      <c r="BG1975" s="61"/>
      <c r="BI1975" s="64"/>
      <c r="BJ1975" s="61"/>
      <c r="BK1975" s="72"/>
      <c r="BL1975" s="49"/>
      <c r="BS1975" s="9"/>
    </row>
    <row r="1976" spans="1:71">
      <c r="A1976" s="18"/>
      <c r="AM1976" s="64"/>
      <c r="AN1976" s="64"/>
      <c r="AO1976" s="61"/>
      <c r="AP1976" s="61"/>
      <c r="AQ1976" s="61"/>
      <c r="AR1976" s="61"/>
      <c r="AT1976" s="64"/>
      <c r="AU1976" s="61"/>
      <c r="AV1976" s="61"/>
      <c r="AX1976" s="64"/>
      <c r="AY1976" s="61"/>
      <c r="AZ1976" s="72"/>
      <c r="BB1976" s="61"/>
      <c r="BC1976" s="61"/>
      <c r="BD1976" s="61"/>
      <c r="BE1976" s="61"/>
      <c r="BF1976" s="61"/>
      <c r="BG1976" s="61"/>
      <c r="BI1976" s="64"/>
      <c r="BJ1976" s="61"/>
      <c r="BK1976" s="72"/>
      <c r="BL1976" s="49"/>
      <c r="BS1976" s="9"/>
    </row>
    <row r="1977" spans="1:71">
      <c r="A1977" s="18"/>
      <c r="AM1977" s="64"/>
      <c r="AN1977" s="64"/>
      <c r="AO1977" s="61"/>
      <c r="AP1977" s="61"/>
      <c r="AQ1977" s="61"/>
      <c r="AR1977" s="61"/>
      <c r="AT1977" s="64"/>
      <c r="AU1977" s="61"/>
      <c r="AV1977" s="61"/>
      <c r="AX1977" s="64"/>
      <c r="AY1977" s="61"/>
      <c r="AZ1977" s="72"/>
      <c r="BB1977" s="61"/>
      <c r="BC1977" s="61"/>
      <c r="BD1977" s="61"/>
      <c r="BE1977" s="61"/>
      <c r="BF1977" s="61"/>
      <c r="BG1977" s="61"/>
      <c r="BI1977" s="64"/>
      <c r="BJ1977" s="61"/>
      <c r="BK1977" s="72"/>
      <c r="BL1977" s="49"/>
      <c r="BS1977" s="9"/>
    </row>
    <row r="1978" spans="1:71">
      <c r="A1978" s="18"/>
      <c r="AM1978" s="64"/>
      <c r="AN1978" s="64"/>
      <c r="AO1978" s="61"/>
      <c r="AP1978" s="61"/>
      <c r="AQ1978" s="61"/>
      <c r="AR1978" s="61"/>
      <c r="AT1978" s="64"/>
      <c r="AU1978" s="61"/>
      <c r="AV1978" s="61"/>
      <c r="AX1978" s="64"/>
      <c r="AY1978" s="61"/>
      <c r="AZ1978" s="72"/>
      <c r="BB1978" s="61"/>
      <c r="BC1978" s="61"/>
      <c r="BD1978" s="61"/>
      <c r="BE1978" s="61"/>
      <c r="BF1978" s="61"/>
      <c r="BG1978" s="61"/>
      <c r="BI1978" s="64"/>
      <c r="BJ1978" s="61"/>
      <c r="BK1978" s="72"/>
      <c r="BL1978" s="49"/>
      <c r="BS1978" s="9"/>
    </row>
    <row r="1979" spans="1:71">
      <c r="A1979" s="18"/>
      <c r="AM1979" s="64"/>
      <c r="AN1979" s="64"/>
      <c r="AO1979" s="61"/>
      <c r="AP1979" s="61"/>
      <c r="AQ1979" s="61"/>
      <c r="AR1979" s="61"/>
      <c r="AT1979" s="64"/>
      <c r="AU1979" s="61"/>
      <c r="AV1979" s="61"/>
      <c r="AX1979" s="64"/>
      <c r="AY1979" s="61"/>
      <c r="AZ1979" s="72"/>
      <c r="BB1979" s="61"/>
      <c r="BC1979" s="61"/>
      <c r="BD1979" s="61"/>
      <c r="BE1979" s="61"/>
      <c r="BF1979" s="61"/>
      <c r="BG1979" s="61"/>
      <c r="BI1979" s="64"/>
      <c r="BJ1979" s="61"/>
      <c r="BK1979" s="72"/>
      <c r="BL1979" s="49"/>
      <c r="BS1979" s="9"/>
    </row>
    <row r="1980" spans="1:71">
      <c r="A1980" s="18"/>
      <c r="AM1980" s="64"/>
      <c r="AN1980" s="64"/>
      <c r="AO1980" s="61"/>
      <c r="AP1980" s="61"/>
      <c r="AQ1980" s="61"/>
      <c r="AR1980" s="61"/>
      <c r="AT1980" s="64"/>
      <c r="AU1980" s="61"/>
      <c r="AV1980" s="61"/>
      <c r="AX1980" s="64"/>
      <c r="AY1980" s="61"/>
      <c r="AZ1980" s="72"/>
      <c r="BB1980" s="61"/>
      <c r="BC1980" s="61"/>
      <c r="BD1980" s="61"/>
      <c r="BE1980" s="61"/>
      <c r="BF1980" s="61"/>
      <c r="BG1980" s="61"/>
      <c r="BI1980" s="64"/>
      <c r="BJ1980" s="61"/>
      <c r="BK1980" s="72"/>
      <c r="BL1980" s="49"/>
      <c r="BS1980" s="9"/>
    </row>
    <row r="1981" spans="1:71">
      <c r="A1981" s="18"/>
      <c r="AM1981" s="64"/>
      <c r="AN1981" s="64"/>
      <c r="AO1981" s="61"/>
      <c r="AP1981" s="61"/>
      <c r="AQ1981" s="61"/>
      <c r="AR1981" s="61"/>
      <c r="AT1981" s="64"/>
      <c r="AU1981" s="61"/>
      <c r="AV1981" s="61"/>
      <c r="AX1981" s="64"/>
      <c r="AY1981" s="61"/>
      <c r="AZ1981" s="72"/>
      <c r="BB1981" s="61"/>
      <c r="BC1981" s="61"/>
      <c r="BD1981" s="61"/>
      <c r="BE1981" s="61"/>
      <c r="BF1981" s="61"/>
      <c r="BG1981" s="61"/>
      <c r="BI1981" s="64"/>
      <c r="BJ1981" s="61"/>
      <c r="BK1981" s="72"/>
      <c r="BL1981" s="49"/>
      <c r="BS1981" s="9"/>
    </row>
    <row r="1982" spans="1:71">
      <c r="A1982" s="18"/>
      <c r="AM1982" s="64"/>
      <c r="AN1982" s="64"/>
      <c r="AO1982" s="61"/>
      <c r="AP1982" s="61"/>
      <c r="AQ1982" s="61"/>
      <c r="AR1982" s="61"/>
      <c r="AT1982" s="64"/>
      <c r="AU1982" s="61"/>
      <c r="AV1982" s="61"/>
      <c r="AX1982" s="64"/>
      <c r="AY1982" s="61"/>
      <c r="AZ1982" s="72"/>
      <c r="BB1982" s="61"/>
      <c r="BC1982" s="61"/>
      <c r="BD1982" s="61"/>
      <c r="BE1982" s="61"/>
      <c r="BF1982" s="61"/>
      <c r="BG1982" s="61"/>
      <c r="BI1982" s="64"/>
      <c r="BJ1982" s="61"/>
      <c r="BK1982" s="72"/>
      <c r="BL1982" s="49"/>
      <c r="BS1982" s="9"/>
    </row>
    <row r="1983" spans="1:71">
      <c r="A1983" s="18"/>
      <c r="AM1983" s="64"/>
      <c r="AN1983" s="64"/>
      <c r="AO1983" s="61"/>
      <c r="AP1983" s="61"/>
      <c r="AQ1983" s="61"/>
      <c r="AR1983" s="61"/>
      <c r="AT1983" s="64"/>
      <c r="AU1983" s="61"/>
      <c r="AV1983" s="61"/>
      <c r="AX1983" s="64"/>
      <c r="AY1983" s="61"/>
      <c r="AZ1983" s="72"/>
      <c r="BB1983" s="61"/>
      <c r="BC1983" s="61"/>
      <c r="BD1983" s="61"/>
      <c r="BE1983" s="61"/>
      <c r="BF1983" s="61"/>
      <c r="BG1983" s="61"/>
      <c r="BI1983" s="64"/>
      <c r="BJ1983" s="61"/>
      <c r="BK1983" s="72"/>
      <c r="BL1983" s="49"/>
      <c r="BS1983" s="9"/>
    </row>
    <row r="1984" spans="1:71">
      <c r="A1984" s="18"/>
      <c r="AM1984" s="64"/>
      <c r="AN1984" s="64"/>
      <c r="AO1984" s="61"/>
      <c r="AP1984" s="61"/>
      <c r="AQ1984" s="61"/>
      <c r="AR1984" s="61"/>
      <c r="AT1984" s="64"/>
      <c r="AU1984" s="61"/>
      <c r="AV1984" s="61"/>
      <c r="AX1984" s="64"/>
      <c r="AY1984" s="61"/>
      <c r="AZ1984" s="72"/>
      <c r="BB1984" s="61"/>
      <c r="BC1984" s="61"/>
      <c r="BD1984" s="61"/>
      <c r="BE1984" s="61"/>
      <c r="BF1984" s="61"/>
      <c r="BG1984" s="61"/>
      <c r="BI1984" s="64"/>
      <c r="BJ1984" s="61"/>
      <c r="BK1984" s="72"/>
      <c r="BL1984" s="49"/>
      <c r="BS1984" s="9"/>
    </row>
    <row r="1985" spans="1:71">
      <c r="A1985" s="18"/>
      <c r="AM1985" s="64"/>
      <c r="AN1985" s="64"/>
      <c r="AO1985" s="61"/>
      <c r="AP1985" s="61"/>
      <c r="AQ1985" s="61"/>
      <c r="AR1985" s="61"/>
      <c r="AT1985" s="64"/>
      <c r="AU1985" s="61"/>
      <c r="AV1985" s="61"/>
      <c r="AX1985" s="64"/>
      <c r="AY1985" s="61"/>
      <c r="AZ1985" s="72"/>
      <c r="BB1985" s="61"/>
      <c r="BC1985" s="61"/>
      <c r="BD1985" s="61"/>
      <c r="BE1985" s="61"/>
      <c r="BF1985" s="61"/>
      <c r="BG1985" s="61"/>
      <c r="BI1985" s="64"/>
      <c r="BJ1985" s="61"/>
      <c r="BK1985" s="72"/>
      <c r="BL1985" s="49"/>
      <c r="BS1985" s="9"/>
    </row>
    <row r="1986" spans="1:71">
      <c r="A1986" s="18"/>
      <c r="AM1986" s="64"/>
      <c r="AN1986" s="64"/>
      <c r="AO1986" s="61"/>
      <c r="AP1986" s="61"/>
      <c r="AQ1986" s="61"/>
      <c r="AR1986" s="61"/>
      <c r="AT1986" s="64"/>
      <c r="AU1986" s="61"/>
      <c r="AV1986" s="61"/>
      <c r="AX1986" s="64"/>
      <c r="AY1986" s="61"/>
      <c r="AZ1986" s="72"/>
      <c r="BB1986" s="61"/>
      <c r="BC1986" s="61"/>
      <c r="BD1986" s="61"/>
      <c r="BE1986" s="61"/>
      <c r="BF1986" s="61"/>
      <c r="BG1986" s="61"/>
      <c r="BI1986" s="64"/>
      <c r="BJ1986" s="61"/>
      <c r="BK1986" s="72"/>
      <c r="BL1986" s="49"/>
      <c r="BS1986" s="9"/>
    </row>
    <row r="1987" spans="1:71">
      <c r="A1987" s="18"/>
      <c r="AM1987" s="64"/>
      <c r="AN1987" s="64"/>
      <c r="AO1987" s="61"/>
      <c r="AP1987" s="61"/>
      <c r="AQ1987" s="61"/>
      <c r="AR1987" s="61"/>
      <c r="AT1987" s="64"/>
      <c r="AU1987" s="61"/>
      <c r="AV1987" s="61"/>
      <c r="AX1987" s="64"/>
      <c r="AY1987" s="61"/>
      <c r="AZ1987" s="72"/>
      <c r="BB1987" s="61"/>
      <c r="BC1987" s="61"/>
      <c r="BD1987" s="61"/>
      <c r="BE1987" s="61"/>
      <c r="BF1987" s="61"/>
      <c r="BG1987" s="61"/>
      <c r="BI1987" s="64"/>
      <c r="BJ1987" s="61"/>
      <c r="BK1987" s="72"/>
      <c r="BL1987" s="49"/>
      <c r="BS1987" s="9"/>
    </row>
    <row r="1988" spans="1:71">
      <c r="A1988" s="18"/>
      <c r="AM1988" s="64"/>
      <c r="AN1988" s="64"/>
      <c r="AO1988" s="61"/>
      <c r="AP1988" s="61"/>
      <c r="AQ1988" s="61"/>
      <c r="AR1988" s="61"/>
      <c r="AT1988" s="64"/>
      <c r="AU1988" s="61"/>
      <c r="AV1988" s="61"/>
      <c r="AX1988" s="64"/>
      <c r="AY1988" s="61"/>
      <c r="AZ1988" s="72"/>
      <c r="BB1988" s="61"/>
      <c r="BC1988" s="61"/>
      <c r="BD1988" s="61"/>
      <c r="BE1988" s="61"/>
      <c r="BF1988" s="61"/>
      <c r="BG1988" s="61"/>
      <c r="BI1988" s="64"/>
      <c r="BJ1988" s="61"/>
      <c r="BK1988" s="72"/>
      <c r="BL1988" s="49"/>
      <c r="BS1988" s="9"/>
    </row>
    <row r="1989" spans="1:71">
      <c r="A1989" s="18"/>
      <c r="AM1989" s="64"/>
      <c r="AN1989" s="64"/>
      <c r="AO1989" s="61"/>
      <c r="AP1989" s="61"/>
      <c r="AQ1989" s="61"/>
      <c r="AR1989" s="61"/>
      <c r="AT1989" s="64"/>
      <c r="AU1989" s="61"/>
      <c r="AV1989" s="61"/>
      <c r="AX1989" s="64"/>
      <c r="AY1989" s="61"/>
      <c r="AZ1989" s="72"/>
      <c r="BB1989" s="61"/>
      <c r="BC1989" s="61"/>
      <c r="BD1989" s="61"/>
      <c r="BE1989" s="61"/>
      <c r="BF1989" s="61"/>
      <c r="BG1989" s="61"/>
      <c r="BI1989" s="64"/>
      <c r="BJ1989" s="61"/>
      <c r="BK1989" s="72"/>
      <c r="BL1989" s="49"/>
      <c r="BS1989" s="9"/>
    </row>
    <row r="1990" spans="1:71">
      <c r="A1990" s="18"/>
      <c r="AM1990" s="64"/>
      <c r="AN1990" s="64"/>
      <c r="AO1990" s="61"/>
      <c r="AP1990" s="61"/>
      <c r="AQ1990" s="61"/>
      <c r="AR1990" s="61"/>
      <c r="AT1990" s="64"/>
      <c r="AU1990" s="61"/>
      <c r="AV1990" s="61"/>
      <c r="AX1990" s="64"/>
      <c r="AY1990" s="61"/>
      <c r="AZ1990" s="72"/>
      <c r="BB1990" s="61"/>
      <c r="BC1990" s="61"/>
      <c r="BD1990" s="61"/>
      <c r="BE1990" s="61"/>
      <c r="BF1990" s="61"/>
      <c r="BG1990" s="61"/>
      <c r="BI1990" s="64"/>
      <c r="BJ1990" s="61"/>
      <c r="BK1990" s="72"/>
      <c r="BL1990" s="49"/>
      <c r="BS1990" s="9"/>
    </row>
    <row r="1991" spans="1:71">
      <c r="A1991" s="18"/>
      <c r="AM1991" s="64"/>
      <c r="AN1991" s="64"/>
      <c r="AO1991" s="61"/>
      <c r="AP1991" s="61"/>
      <c r="AQ1991" s="61"/>
      <c r="AR1991" s="61"/>
      <c r="AT1991" s="64"/>
      <c r="AU1991" s="61"/>
      <c r="AV1991" s="61"/>
      <c r="AX1991" s="64"/>
      <c r="AY1991" s="61"/>
      <c r="AZ1991" s="72"/>
      <c r="BB1991" s="61"/>
      <c r="BC1991" s="61"/>
      <c r="BD1991" s="61"/>
      <c r="BE1991" s="61"/>
      <c r="BF1991" s="61"/>
      <c r="BG1991" s="61"/>
      <c r="BI1991" s="64"/>
      <c r="BJ1991" s="61"/>
      <c r="BK1991" s="72"/>
      <c r="BL1991" s="49"/>
      <c r="BS1991" s="9"/>
    </row>
    <row r="1992" spans="1:71">
      <c r="A1992" s="18"/>
      <c r="AM1992" s="64"/>
      <c r="AN1992" s="64"/>
      <c r="AO1992" s="61"/>
      <c r="AP1992" s="61"/>
      <c r="AQ1992" s="61"/>
      <c r="AR1992" s="61"/>
      <c r="AT1992" s="64"/>
      <c r="AU1992" s="61"/>
      <c r="AV1992" s="61"/>
      <c r="AX1992" s="64"/>
      <c r="AY1992" s="61"/>
      <c r="AZ1992" s="72"/>
      <c r="BB1992" s="61"/>
      <c r="BC1992" s="61"/>
      <c r="BD1992" s="61"/>
      <c r="BE1992" s="61"/>
      <c r="BF1992" s="61"/>
      <c r="BG1992" s="61"/>
      <c r="BI1992" s="64"/>
      <c r="BJ1992" s="61"/>
      <c r="BK1992" s="72"/>
      <c r="BL1992" s="49"/>
      <c r="BS1992" s="9"/>
    </row>
    <row r="1993" spans="1:71">
      <c r="A1993" s="18"/>
      <c r="AM1993" s="64"/>
      <c r="AN1993" s="64"/>
      <c r="AO1993" s="61"/>
      <c r="AP1993" s="61"/>
      <c r="AQ1993" s="61"/>
      <c r="AR1993" s="61"/>
      <c r="AT1993" s="64"/>
      <c r="AU1993" s="61"/>
      <c r="AV1993" s="61"/>
      <c r="AX1993" s="64"/>
      <c r="AY1993" s="61"/>
      <c r="AZ1993" s="72"/>
      <c r="BB1993" s="61"/>
      <c r="BC1993" s="61"/>
      <c r="BD1993" s="61"/>
      <c r="BE1993" s="61"/>
      <c r="BF1993" s="61"/>
      <c r="BG1993" s="61"/>
      <c r="BI1993" s="64"/>
      <c r="BJ1993" s="61"/>
      <c r="BK1993" s="72"/>
      <c r="BL1993" s="49"/>
      <c r="BS1993" s="9"/>
    </row>
    <row r="1994" spans="1:71">
      <c r="A1994" s="18"/>
      <c r="AM1994" s="64"/>
      <c r="AN1994" s="64"/>
      <c r="AO1994" s="61"/>
      <c r="AP1994" s="61"/>
      <c r="AQ1994" s="61"/>
      <c r="AR1994" s="61"/>
      <c r="AT1994" s="64"/>
      <c r="AU1994" s="61"/>
      <c r="AV1994" s="61"/>
      <c r="AX1994" s="64"/>
      <c r="AY1994" s="61"/>
      <c r="AZ1994" s="72"/>
      <c r="BB1994" s="61"/>
      <c r="BC1994" s="61"/>
      <c r="BD1994" s="61"/>
      <c r="BE1994" s="61"/>
      <c r="BF1994" s="61"/>
      <c r="BG1994" s="61"/>
      <c r="BI1994" s="64"/>
      <c r="BJ1994" s="61"/>
      <c r="BK1994" s="72"/>
      <c r="BL1994" s="49"/>
      <c r="BS1994" s="9"/>
    </row>
    <row r="1995" spans="1:71">
      <c r="A1995" s="18"/>
      <c r="AM1995" s="64"/>
      <c r="AN1995" s="64"/>
      <c r="AO1995" s="61"/>
      <c r="AP1995" s="61"/>
      <c r="AQ1995" s="61"/>
      <c r="AR1995" s="61"/>
      <c r="AT1995" s="64"/>
      <c r="AU1995" s="61"/>
      <c r="AV1995" s="61"/>
      <c r="AX1995" s="64"/>
      <c r="AY1995" s="61"/>
      <c r="AZ1995" s="72"/>
      <c r="BB1995" s="61"/>
      <c r="BC1995" s="61"/>
      <c r="BD1995" s="61"/>
      <c r="BE1995" s="61"/>
      <c r="BF1995" s="61"/>
      <c r="BG1995" s="61"/>
      <c r="BI1995" s="64"/>
      <c r="BJ1995" s="61"/>
      <c r="BK1995" s="72"/>
      <c r="BL1995" s="49"/>
      <c r="BS1995" s="9"/>
    </row>
    <row r="1996" spans="1:71">
      <c r="A1996" s="18"/>
      <c r="AM1996" s="64"/>
      <c r="AN1996" s="64"/>
      <c r="AO1996" s="61"/>
      <c r="AP1996" s="61"/>
      <c r="AQ1996" s="61"/>
      <c r="AR1996" s="61"/>
      <c r="AT1996" s="64"/>
      <c r="AU1996" s="61"/>
      <c r="AV1996" s="61"/>
      <c r="AX1996" s="64"/>
      <c r="AY1996" s="61"/>
      <c r="AZ1996" s="72"/>
      <c r="BB1996" s="61"/>
      <c r="BC1996" s="61"/>
      <c r="BD1996" s="61"/>
      <c r="BE1996" s="61"/>
      <c r="BF1996" s="61"/>
      <c r="BG1996" s="61"/>
      <c r="BI1996" s="64"/>
      <c r="BJ1996" s="61"/>
      <c r="BK1996" s="72"/>
      <c r="BL1996" s="49"/>
      <c r="BS1996" s="9"/>
    </row>
    <row r="1997" spans="1:71">
      <c r="A1997" s="18"/>
      <c r="AM1997" s="64"/>
      <c r="AN1997" s="64"/>
      <c r="AO1997" s="61"/>
      <c r="AP1997" s="61"/>
      <c r="AQ1997" s="61"/>
      <c r="AR1997" s="61"/>
      <c r="AT1997" s="64"/>
      <c r="AU1997" s="61"/>
      <c r="AV1997" s="61"/>
      <c r="AX1997" s="64"/>
      <c r="AY1997" s="61"/>
      <c r="AZ1997" s="72"/>
      <c r="BB1997" s="61"/>
      <c r="BC1997" s="61"/>
      <c r="BD1997" s="61"/>
      <c r="BE1997" s="61"/>
      <c r="BF1997" s="61"/>
      <c r="BG1997" s="61"/>
      <c r="BI1997" s="64"/>
      <c r="BJ1997" s="61"/>
      <c r="BK1997" s="72"/>
      <c r="BL1997" s="49"/>
      <c r="BS1997" s="9"/>
    </row>
    <row r="1998" spans="1:71">
      <c r="A1998" s="18"/>
      <c r="AM1998" s="64"/>
      <c r="AN1998" s="64"/>
      <c r="AO1998" s="61"/>
      <c r="AP1998" s="61"/>
      <c r="AQ1998" s="61"/>
      <c r="AR1998" s="61"/>
      <c r="AT1998" s="64"/>
      <c r="AU1998" s="61"/>
      <c r="AV1998" s="61"/>
      <c r="AX1998" s="64"/>
      <c r="AY1998" s="61"/>
      <c r="AZ1998" s="72"/>
      <c r="BB1998" s="61"/>
      <c r="BC1998" s="61"/>
      <c r="BD1998" s="61"/>
      <c r="BE1998" s="61"/>
      <c r="BF1998" s="61"/>
      <c r="BG1998" s="61"/>
      <c r="BI1998" s="64"/>
      <c r="BJ1998" s="61"/>
      <c r="BK1998" s="72"/>
      <c r="BL1998" s="49"/>
      <c r="BS1998" s="9"/>
    </row>
    <row r="1999" spans="1:71">
      <c r="A1999" s="18"/>
      <c r="AM1999" s="64"/>
      <c r="AN1999" s="64"/>
      <c r="AO1999" s="61"/>
      <c r="AP1999" s="61"/>
      <c r="AQ1999" s="61"/>
      <c r="AR1999" s="61"/>
      <c r="AT1999" s="64"/>
      <c r="AU1999" s="61"/>
      <c r="AV1999" s="61"/>
      <c r="AX1999" s="64"/>
      <c r="AY1999" s="61"/>
      <c r="AZ1999" s="72"/>
      <c r="BB1999" s="61"/>
      <c r="BC1999" s="61"/>
      <c r="BD1999" s="61"/>
      <c r="BE1999" s="61"/>
      <c r="BF1999" s="61"/>
      <c r="BG1999" s="61"/>
      <c r="BI1999" s="64"/>
      <c r="BJ1999" s="61"/>
      <c r="BK1999" s="72"/>
      <c r="BL1999" s="49"/>
      <c r="BS1999" s="9"/>
    </row>
    <row r="2000" spans="1:71">
      <c r="A2000" s="18"/>
      <c r="AM2000" s="64"/>
      <c r="AN2000" s="64"/>
      <c r="AO2000" s="61"/>
      <c r="AP2000" s="61"/>
      <c r="AQ2000" s="61"/>
      <c r="AR2000" s="61"/>
      <c r="AT2000" s="64"/>
      <c r="AU2000" s="61"/>
      <c r="AV2000" s="61"/>
      <c r="AX2000" s="64"/>
      <c r="AY2000" s="61"/>
      <c r="AZ2000" s="72"/>
      <c r="BB2000" s="61"/>
      <c r="BC2000" s="61"/>
      <c r="BD2000" s="61"/>
      <c r="BE2000" s="61"/>
      <c r="BF2000" s="61"/>
      <c r="BG2000" s="61"/>
      <c r="BI2000" s="64"/>
      <c r="BJ2000" s="61"/>
      <c r="BK2000" s="72"/>
      <c r="BL2000" s="49"/>
      <c r="BS2000" s="9"/>
    </row>
    <row r="2001" spans="1:71">
      <c r="A2001" s="18"/>
      <c r="AM2001" s="64"/>
      <c r="AN2001" s="64"/>
      <c r="AO2001" s="61"/>
      <c r="AP2001" s="61"/>
      <c r="AQ2001" s="61"/>
      <c r="AR2001" s="61"/>
      <c r="AT2001" s="64"/>
      <c r="AU2001" s="61"/>
      <c r="AV2001" s="61"/>
      <c r="AX2001" s="64"/>
      <c r="AY2001" s="61"/>
      <c r="AZ2001" s="72"/>
      <c r="BB2001" s="61"/>
      <c r="BC2001" s="61"/>
      <c r="BD2001" s="61"/>
      <c r="BE2001" s="61"/>
      <c r="BF2001" s="61"/>
      <c r="BG2001" s="61"/>
      <c r="BI2001" s="64"/>
      <c r="BJ2001" s="61"/>
      <c r="BK2001" s="72"/>
      <c r="BL2001" s="49"/>
      <c r="BS2001" s="9"/>
    </row>
    <row r="2002" spans="1:71">
      <c r="A2002" s="18"/>
      <c r="AM2002" s="64"/>
      <c r="AN2002" s="64"/>
      <c r="AO2002" s="61"/>
      <c r="AP2002" s="61"/>
      <c r="AQ2002" s="61"/>
      <c r="AR2002" s="61"/>
      <c r="AT2002" s="64"/>
      <c r="AU2002" s="61"/>
      <c r="AV2002" s="61"/>
      <c r="AX2002" s="64"/>
      <c r="AY2002" s="61"/>
      <c r="AZ2002" s="72"/>
      <c r="BB2002" s="61"/>
      <c r="BC2002" s="61"/>
      <c r="BD2002" s="61"/>
      <c r="BE2002" s="61"/>
      <c r="BF2002" s="61"/>
      <c r="BG2002" s="61"/>
      <c r="BI2002" s="64"/>
      <c r="BJ2002" s="61"/>
      <c r="BK2002" s="72"/>
      <c r="BL2002" s="49"/>
      <c r="BS2002" s="9"/>
    </row>
    <row r="2003" spans="1:71">
      <c r="A2003" s="18"/>
      <c r="AM2003" s="64"/>
      <c r="AN2003" s="64"/>
      <c r="AO2003" s="61"/>
      <c r="AP2003" s="61"/>
      <c r="AQ2003" s="61"/>
      <c r="AR2003" s="61"/>
      <c r="AT2003" s="64"/>
      <c r="AU2003" s="61"/>
      <c r="AV2003" s="61"/>
      <c r="AX2003" s="64"/>
      <c r="AY2003" s="61"/>
      <c r="AZ2003" s="72"/>
      <c r="BB2003" s="61"/>
      <c r="BC2003" s="61"/>
      <c r="BD2003" s="61"/>
      <c r="BE2003" s="61"/>
      <c r="BF2003" s="61"/>
      <c r="BG2003" s="61"/>
      <c r="BI2003" s="64"/>
      <c r="BJ2003" s="61"/>
      <c r="BK2003" s="72"/>
      <c r="BL2003" s="49"/>
      <c r="BS2003" s="9"/>
    </row>
    <row r="2004" spans="1:71">
      <c r="A2004" s="18"/>
      <c r="AM2004" s="64"/>
      <c r="AN2004" s="64"/>
      <c r="AO2004" s="61"/>
      <c r="AP2004" s="61"/>
      <c r="AQ2004" s="61"/>
      <c r="AR2004" s="61"/>
      <c r="AT2004" s="64"/>
      <c r="AU2004" s="61"/>
      <c r="AV2004" s="61"/>
      <c r="AX2004" s="64"/>
      <c r="AY2004" s="61"/>
      <c r="AZ2004" s="72"/>
      <c r="BB2004" s="61"/>
      <c r="BC2004" s="61"/>
      <c r="BD2004" s="61"/>
      <c r="BE2004" s="61"/>
      <c r="BF2004" s="61"/>
      <c r="BG2004" s="61"/>
      <c r="BI2004" s="64"/>
      <c r="BJ2004" s="61"/>
      <c r="BK2004" s="72"/>
      <c r="BL2004" s="49"/>
      <c r="BS2004" s="9"/>
    </row>
    <row r="2005" spans="1:71">
      <c r="A2005" s="18"/>
      <c r="AM2005" s="64"/>
      <c r="AN2005" s="64"/>
      <c r="AO2005" s="61"/>
      <c r="AP2005" s="61"/>
      <c r="AQ2005" s="61"/>
      <c r="AR2005" s="61"/>
      <c r="AT2005" s="64"/>
      <c r="AU2005" s="61"/>
      <c r="AV2005" s="61"/>
      <c r="AX2005" s="64"/>
      <c r="AY2005" s="61"/>
      <c r="AZ2005" s="72"/>
      <c r="BB2005" s="61"/>
      <c r="BC2005" s="61"/>
      <c r="BD2005" s="61"/>
      <c r="BE2005" s="61"/>
      <c r="BF2005" s="61"/>
      <c r="BG2005" s="61"/>
      <c r="BI2005" s="64"/>
      <c r="BJ2005" s="61"/>
      <c r="BK2005" s="72"/>
      <c r="BL2005" s="49"/>
      <c r="BS2005" s="9"/>
    </row>
    <row r="2006" spans="1:71">
      <c r="A2006" s="18"/>
      <c r="AM2006" s="64"/>
      <c r="AN2006" s="64"/>
      <c r="AO2006" s="61"/>
      <c r="AP2006" s="61"/>
      <c r="AQ2006" s="61"/>
      <c r="AR2006" s="61"/>
      <c r="AT2006" s="64"/>
      <c r="AU2006" s="61"/>
      <c r="AV2006" s="61"/>
      <c r="AX2006" s="64"/>
      <c r="AY2006" s="61"/>
      <c r="AZ2006" s="72"/>
      <c r="BB2006" s="61"/>
      <c r="BC2006" s="61"/>
      <c r="BD2006" s="61"/>
      <c r="BE2006" s="61"/>
      <c r="BF2006" s="61"/>
      <c r="BG2006" s="61"/>
      <c r="BI2006" s="64"/>
      <c r="BJ2006" s="61"/>
      <c r="BK2006" s="72"/>
      <c r="BL2006" s="49"/>
      <c r="BS2006" s="9"/>
    </row>
    <row r="2007" spans="1:71">
      <c r="A2007" s="18"/>
      <c r="AM2007" s="64"/>
      <c r="AN2007" s="64"/>
      <c r="AO2007" s="61"/>
      <c r="AP2007" s="61"/>
      <c r="AQ2007" s="61"/>
      <c r="AR2007" s="61"/>
      <c r="AT2007" s="64"/>
      <c r="AU2007" s="61"/>
      <c r="AV2007" s="61"/>
      <c r="AX2007" s="64"/>
      <c r="AY2007" s="61"/>
      <c r="AZ2007" s="72"/>
      <c r="BB2007" s="61"/>
      <c r="BC2007" s="61"/>
      <c r="BD2007" s="61"/>
      <c r="BE2007" s="61"/>
      <c r="BF2007" s="61"/>
      <c r="BG2007" s="61"/>
      <c r="BI2007" s="64"/>
      <c r="BJ2007" s="61"/>
      <c r="BK2007" s="72"/>
      <c r="BL2007" s="49"/>
      <c r="BS2007" s="9"/>
    </row>
    <row r="2008" spans="1:71">
      <c r="A2008" s="18"/>
      <c r="AM2008" s="64"/>
      <c r="AN2008" s="64"/>
      <c r="AO2008" s="61"/>
      <c r="AP2008" s="61"/>
      <c r="AQ2008" s="61"/>
      <c r="AR2008" s="61"/>
      <c r="AT2008" s="64"/>
      <c r="AU2008" s="61"/>
      <c r="AV2008" s="61"/>
      <c r="AX2008" s="64"/>
      <c r="AY2008" s="61"/>
      <c r="AZ2008" s="72"/>
      <c r="BB2008" s="61"/>
      <c r="BC2008" s="61"/>
      <c r="BD2008" s="61"/>
      <c r="BE2008" s="61"/>
      <c r="BF2008" s="61"/>
      <c r="BG2008" s="61"/>
      <c r="BI2008" s="64"/>
      <c r="BJ2008" s="61"/>
      <c r="BK2008" s="72"/>
      <c r="BL2008" s="49"/>
      <c r="BS2008" s="9"/>
    </row>
    <row r="2009" spans="1:71">
      <c r="A2009" s="18"/>
      <c r="AM2009" s="64"/>
      <c r="AN2009" s="64"/>
      <c r="AO2009" s="61"/>
      <c r="AP2009" s="61"/>
      <c r="AQ2009" s="61"/>
      <c r="AR2009" s="61"/>
      <c r="AT2009" s="64"/>
      <c r="AU2009" s="61"/>
      <c r="AV2009" s="61"/>
      <c r="AX2009" s="64"/>
      <c r="AY2009" s="61"/>
      <c r="AZ2009" s="72"/>
      <c r="BB2009" s="61"/>
      <c r="BC2009" s="61"/>
      <c r="BD2009" s="61"/>
      <c r="BE2009" s="61"/>
      <c r="BF2009" s="61"/>
      <c r="BG2009" s="61"/>
      <c r="BI2009" s="64"/>
      <c r="BJ2009" s="61"/>
      <c r="BK2009" s="72"/>
      <c r="BL2009" s="49"/>
      <c r="BS2009" s="9"/>
    </row>
    <row r="2010" spans="1:71">
      <c r="A2010" s="18"/>
      <c r="AM2010" s="64"/>
      <c r="AN2010" s="64"/>
      <c r="AO2010" s="61"/>
      <c r="AP2010" s="61"/>
      <c r="AQ2010" s="61"/>
      <c r="AR2010" s="61"/>
      <c r="AT2010" s="64"/>
      <c r="AU2010" s="61"/>
      <c r="AV2010" s="61"/>
      <c r="AX2010" s="64"/>
      <c r="AY2010" s="61"/>
      <c r="AZ2010" s="72"/>
      <c r="BB2010" s="61"/>
      <c r="BC2010" s="61"/>
      <c r="BD2010" s="61"/>
      <c r="BE2010" s="61"/>
      <c r="BF2010" s="61"/>
      <c r="BG2010" s="61"/>
      <c r="BI2010" s="64"/>
      <c r="BJ2010" s="61"/>
      <c r="BK2010" s="72"/>
      <c r="BL2010" s="49"/>
      <c r="BS2010" s="9"/>
    </row>
    <row r="2011" spans="1:71">
      <c r="A2011" s="18"/>
      <c r="AM2011" s="64"/>
      <c r="AN2011" s="64"/>
      <c r="AO2011" s="61"/>
      <c r="AP2011" s="61"/>
      <c r="AQ2011" s="61"/>
      <c r="AR2011" s="61"/>
      <c r="AT2011" s="64"/>
      <c r="AU2011" s="61"/>
      <c r="AV2011" s="61"/>
      <c r="AX2011" s="64"/>
      <c r="AY2011" s="61"/>
      <c r="AZ2011" s="72"/>
      <c r="BB2011" s="61"/>
      <c r="BC2011" s="61"/>
      <c r="BD2011" s="61"/>
      <c r="BE2011" s="61"/>
      <c r="BF2011" s="61"/>
      <c r="BG2011" s="61"/>
      <c r="BI2011" s="64"/>
      <c r="BJ2011" s="61"/>
      <c r="BK2011" s="72"/>
      <c r="BL2011" s="49"/>
      <c r="BS2011" s="9"/>
    </row>
    <row r="2012" spans="1:71">
      <c r="A2012" s="18"/>
      <c r="AM2012" s="64"/>
      <c r="AN2012" s="64"/>
      <c r="AO2012" s="61"/>
      <c r="AP2012" s="61"/>
      <c r="AQ2012" s="61"/>
      <c r="AR2012" s="61"/>
      <c r="AT2012" s="64"/>
      <c r="AU2012" s="61"/>
      <c r="AV2012" s="61"/>
      <c r="AX2012" s="64"/>
      <c r="AY2012" s="61"/>
      <c r="AZ2012" s="72"/>
      <c r="BB2012" s="61"/>
      <c r="BC2012" s="61"/>
      <c r="BD2012" s="61"/>
      <c r="BE2012" s="61"/>
      <c r="BF2012" s="61"/>
      <c r="BG2012" s="61"/>
      <c r="BI2012" s="64"/>
      <c r="BJ2012" s="61"/>
      <c r="BK2012" s="72"/>
      <c r="BL2012" s="49"/>
      <c r="BS2012" s="9"/>
    </row>
    <row r="2013" spans="1:71">
      <c r="A2013" s="18"/>
      <c r="AM2013" s="64"/>
      <c r="AN2013" s="64"/>
      <c r="AO2013" s="61"/>
      <c r="AP2013" s="61"/>
      <c r="AQ2013" s="61"/>
      <c r="AR2013" s="61"/>
      <c r="AT2013" s="64"/>
      <c r="AU2013" s="61"/>
      <c r="AV2013" s="61"/>
      <c r="AX2013" s="64"/>
      <c r="AY2013" s="61"/>
      <c r="AZ2013" s="72"/>
      <c r="BB2013" s="61"/>
      <c r="BC2013" s="61"/>
      <c r="BD2013" s="61"/>
      <c r="BE2013" s="61"/>
      <c r="BF2013" s="61"/>
      <c r="BG2013" s="61"/>
      <c r="BI2013" s="64"/>
      <c r="BJ2013" s="61"/>
      <c r="BK2013" s="72"/>
      <c r="BL2013" s="49"/>
      <c r="BS2013" s="9"/>
    </row>
    <row r="2014" spans="1:71">
      <c r="A2014" s="18"/>
      <c r="AM2014" s="64"/>
      <c r="AN2014" s="64"/>
      <c r="AO2014" s="61"/>
      <c r="AP2014" s="61"/>
      <c r="AQ2014" s="61"/>
      <c r="AR2014" s="61"/>
      <c r="AT2014" s="64"/>
      <c r="AU2014" s="61"/>
      <c r="AV2014" s="61"/>
      <c r="AX2014" s="64"/>
      <c r="AY2014" s="61"/>
      <c r="AZ2014" s="72"/>
      <c r="BB2014" s="61"/>
      <c r="BC2014" s="61"/>
      <c r="BD2014" s="61"/>
      <c r="BE2014" s="61"/>
      <c r="BF2014" s="61"/>
      <c r="BG2014" s="61"/>
      <c r="BI2014" s="64"/>
      <c r="BJ2014" s="61"/>
      <c r="BK2014" s="72"/>
      <c r="BL2014" s="49"/>
      <c r="BS2014" s="9"/>
    </row>
    <row r="2015" spans="1:71">
      <c r="A2015" s="18"/>
      <c r="AM2015" s="64"/>
      <c r="AN2015" s="64"/>
      <c r="AO2015" s="61"/>
      <c r="AP2015" s="61"/>
      <c r="AQ2015" s="61"/>
      <c r="AR2015" s="61"/>
      <c r="AT2015" s="64"/>
      <c r="AU2015" s="61"/>
      <c r="AV2015" s="61"/>
      <c r="AX2015" s="64"/>
      <c r="AY2015" s="61"/>
      <c r="AZ2015" s="72"/>
      <c r="BB2015" s="61"/>
      <c r="BC2015" s="61"/>
      <c r="BD2015" s="61"/>
      <c r="BE2015" s="61"/>
      <c r="BF2015" s="61"/>
      <c r="BG2015" s="61"/>
      <c r="BI2015" s="64"/>
      <c r="BJ2015" s="61"/>
      <c r="BK2015" s="72"/>
      <c r="BL2015" s="49"/>
      <c r="BS2015" s="9"/>
    </row>
    <row r="2016" spans="1:71">
      <c r="A2016" s="18"/>
      <c r="AM2016" s="64"/>
      <c r="AN2016" s="64"/>
      <c r="AO2016" s="61"/>
      <c r="AP2016" s="61"/>
      <c r="AQ2016" s="61"/>
      <c r="AR2016" s="61"/>
      <c r="AT2016" s="64"/>
      <c r="AU2016" s="61"/>
      <c r="AV2016" s="61"/>
      <c r="AX2016" s="64"/>
      <c r="AY2016" s="61"/>
      <c r="AZ2016" s="72"/>
      <c r="BB2016" s="61"/>
      <c r="BC2016" s="61"/>
      <c r="BD2016" s="61"/>
      <c r="BE2016" s="61"/>
      <c r="BF2016" s="61"/>
      <c r="BG2016" s="61"/>
      <c r="BI2016" s="64"/>
      <c r="BJ2016" s="61"/>
      <c r="BK2016" s="72"/>
      <c r="BL2016" s="49"/>
      <c r="BS2016" s="9"/>
    </row>
    <row r="2017" spans="1:71">
      <c r="A2017" s="18"/>
      <c r="AM2017" s="64"/>
      <c r="AN2017" s="64"/>
      <c r="AO2017" s="61"/>
      <c r="AP2017" s="61"/>
      <c r="AQ2017" s="61"/>
      <c r="AR2017" s="61"/>
      <c r="AT2017" s="64"/>
      <c r="AU2017" s="61"/>
      <c r="AV2017" s="61"/>
      <c r="AX2017" s="64"/>
      <c r="AY2017" s="61"/>
      <c r="AZ2017" s="72"/>
      <c r="BB2017" s="61"/>
      <c r="BC2017" s="61"/>
      <c r="BD2017" s="61"/>
      <c r="BE2017" s="61"/>
      <c r="BF2017" s="61"/>
      <c r="BG2017" s="61"/>
      <c r="BI2017" s="64"/>
      <c r="BJ2017" s="61"/>
      <c r="BK2017" s="72"/>
      <c r="BL2017" s="49"/>
      <c r="BS2017" s="9"/>
    </row>
    <row r="2018" spans="1:71">
      <c r="A2018" s="18"/>
      <c r="AM2018" s="64"/>
      <c r="AN2018" s="64"/>
      <c r="AO2018" s="61"/>
      <c r="AP2018" s="61"/>
      <c r="AQ2018" s="61"/>
      <c r="AR2018" s="61"/>
      <c r="AT2018" s="64"/>
      <c r="AU2018" s="61"/>
      <c r="AV2018" s="61"/>
      <c r="AX2018" s="64"/>
      <c r="AY2018" s="61"/>
      <c r="AZ2018" s="72"/>
      <c r="BB2018" s="61"/>
      <c r="BC2018" s="61"/>
      <c r="BD2018" s="61"/>
      <c r="BE2018" s="61"/>
      <c r="BF2018" s="61"/>
      <c r="BG2018" s="61"/>
      <c r="BI2018" s="64"/>
      <c r="BJ2018" s="61"/>
      <c r="BK2018" s="72"/>
      <c r="BL2018" s="49"/>
      <c r="BS2018" s="9"/>
    </row>
    <row r="2019" spans="1:71">
      <c r="A2019" s="18"/>
      <c r="AM2019" s="64"/>
      <c r="AN2019" s="64"/>
      <c r="AO2019" s="61"/>
      <c r="AP2019" s="61"/>
      <c r="AQ2019" s="61"/>
      <c r="AR2019" s="61"/>
      <c r="AT2019" s="64"/>
      <c r="AU2019" s="61"/>
      <c r="AV2019" s="61"/>
      <c r="AX2019" s="64"/>
      <c r="AY2019" s="61"/>
      <c r="AZ2019" s="72"/>
      <c r="BB2019" s="61"/>
      <c r="BC2019" s="61"/>
      <c r="BD2019" s="61"/>
      <c r="BE2019" s="61"/>
      <c r="BF2019" s="61"/>
      <c r="BG2019" s="61"/>
      <c r="BI2019" s="64"/>
      <c r="BJ2019" s="61"/>
      <c r="BK2019" s="72"/>
      <c r="BL2019" s="49"/>
      <c r="BS2019" s="9"/>
    </row>
    <row r="2020" spans="1:71">
      <c r="A2020" s="18"/>
      <c r="AM2020" s="64"/>
      <c r="AN2020" s="64"/>
      <c r="AO2020" s="61"/>
      <c r="AP2020" s="61"/>
      <c r="AQ2020" s="61"/>
      <c r="AR2020" s="61"/>
      <c r="AT2020" s="64"/>
      <c r="AU2020" s="61"/>
      <c r="AV2020" s="61"/>
      <c r="AX2020" s="64"/>
      <c r="AY2020" s="61"/>
      <c r="AZ2020" s="72"/>
      <c r="BB2020" s="61"/>
      <c r="BC2020" s="61"/>
      <c r="BD2020" s="61"/>
      <c r="BE2020" s="61"/>
      <c r="BF2020" s="61"/>
      <c r="BG2020" s="61"/>
      <c r="BI2020" s="64"/>
      <c r="BJ2020" s="61"/>
      <c r="BK2020" s="72"/>
      <c r="BL2020" s="49"/>
      <c r="BS2020" s="9"/>
    </row>
    <row r="2021" spans="1:71">
      <c r="A2021" s="18"/>
      <c r="AM2021" s="64"/>
      <c r="AN2021" s="64"/>
      <c r="AO2021" s="61"/>
      <c r="AP2021" s="61"/>
      <c r="AQ2021" s="61"/>
      <c r="AR2021" s="61"/>
      <c r="AT2021" s="64"/>
      <c r="AU2021" s="61"/>
      <c r="AV2021" s="61"/>
      <c r="AX2021" s="64"/>
      <c r="AY2021" s="61"/>
      <c r="AZ2021" s="72"/>
      <c r="BB2021" s="61"/>
      <c r="BC2021" s="61"/>
      <c r="BD2021" s="61"/>
      <c r="BE2021" s="61"/>
      <c r="BF2021" s="61"/>
      <c r="BG2021" s="61"/>
      <c r="BI2021" s="64"/>
      <c r="BJ2021" s="61"/>
      <c r="BK2021" s="72"/>
      <c r="BL2021" s="49"/>
      <c r="BS2021" s="9"/>
    </row>
    <row r="2022" spans="1:71">
      <c r="A2022" s="18"/>
      <c r="AM2022" s="64"/>
      <c r="AN2022" s="64"/>
      <c r="AO2022" s="61"/>
      <c r="AP2022" s="61"/>
      <c r="AQ2022" s="61"/>
      <c r="AR2022" s="61"/>
      <c r="AT2022" s="64"/>
      <c r="AU2022" s="61"/>
      <c r="AV2022" s="61"/>
      <c r="AX2022" s="64"/>
      <c r="AY2022" s="61"/>
      <c r="AZ2022" s="72"/>
      <c r="BB2022" s="61"/>
      <c r="BC2022" s="61"/>
      <c r="BD2022" s="61"/>
      <c r="BE2022" s="61"/>
      <c r="BF2022" s="61"/>
      <c r="BG2022" s="61"/>
      <c r="BI2022" s="64"/>
      <c r="BJ2022" s="61"/>
      <c r="BK2022" s="72"/>
      <c r="BL2022" s="49"/>
      <c r="BS2022" s="9"/>
    </row>
    <row r="2023" spans="1:71">
      <c r="A2023" s="18"/>
      <c r="AM2023" s="64"/>
      <c r="AN2023" s="64"/>
      <c r="AO2023" s="61"/>
      <c r="AP2023" s="61"/>
      <c r="AQ2023" s="61"/>
      <c r="AR2023" s="61"/>
      <c r="AT2023" s="64"/>
      <c r="AU2023" s="61"/>
      <c r="AV2023" s="61"/>
      <c r="AX2023" s="64"/>
      <c r="AY2023" s="61"/>
      <c r="AZ2023" s="72"/>
      <c r="BB2023" s="61"/>
      <c r="BC2023" s="61"/>
      <c r="BD2023" s="61"/>
      <c r="BE2023" s="61"/>
      <c r="BF2023" s="61"/>
      <c r="BG2023" s="61"/>
      <c r="BI2023" s="64"/>
      <c r="BJ2023" s="61"/>
      <c r="BK2023" s="72"/>
      <c r="BL2023" s="49"/>
      <c r="BS2023" s="9"/>
    </row>
    <row r="2024" spans="1:71">
      <c r="A2024" s="18"/>
      <c r="AM2024" s="64"/>
      <c r="AN2024" s="64"/>
      <c r="AO2024" s="61"/>
      <c r="AP2024" s="61"/>
      <c r="AQ2024" s="61"/>
      <c r="AR2024" s="61"/>
      <c r="AT2024" s="64"/>
      <c r="AU2024" s="61"/>
      <c r="AV2024" s="61"/>
      <c r="AX2024" s="64"/>
      <c r="AY2024" s="61"/>
      <c r="AZ2024" s="72"/>
      <c r="BB2024" s="61"/>
      <c r="BC2024" s="61"/>
      <c r="BD2024" s="61"/>
      <c r="BE2024" s="61"/>
      <c r="BF2024" s="61"/>
      <c r="BG2024" s="61"/>
      <c r="BI2024" s="64"/>
      <c r="BJ2024" s="61"/>
      <c r="BK2024" s="72"/>
      <c r="BL2024" s="49"/>
      <c r="BS2024" s="9"/>
    </row>
    <row r="2025" spans="1:71">
      <c r="A2025" s="18"/>
      <c r="AM2025" s="64"/>
      <c r="AN2025" s="64"/>
      <c r="AO2025" s="61"/>
      <c r="AP2025" s="61"/>
      <c r="AQ2025" s="61"/>
      <c r="AR2025" s="61"/>
      <c r="AT2025" s="64"/>
      <c r="AU2025" s="61"/>
      <c r="AV2025" s="61"/>
      <c r="AX2025" s="64"/>
      <c r="AY2025" s="61"/>
      <c r="AZ2025" s="72"/>
      <c r="BB2025" s="61"/>
      <c r="BC2025" s="61"/>
      <c r="BD2025" s="61"/>
      <c r="BE2025" s="61"/>
      <c r="BF2025" s="61"/>
      <c r="BG2025" s="61"/>
      <c r="BI2025" s="64"/>
      <c r="BJ2025" s="61"/>
      <c r="BK2025" s="72"/>
      <c r="BL2025" s="49"/>
      <c r="BS2025" s="9"/>
    </row>
    <row r="2026" spans="1:71">
      <c r="A2026" s="18"/>
      <c r="AM2026" s="64"/>
      <c r="AN2026" s="64"/>
      <c r="AO2026" s="61"/>
      <c r="AP2026" s="61"/>
      <c r="AQ2026" s="61"/>
      <c r="AR2026" s="61"/>
      <c r="AT2026" s="64"/>
      <c r="AU2026" s="61"/>
      <c r="AV2026" s="61"/>
      <c r="AX2026" s="64"/>
      <c r="AY2026" s="61"/>
      <c r="AZ2026" s="72"/>
      <c r="BB2026" s="61"/>
      <c r="BC2026" s="61"/>
      <c r="BD2026" s="61"/>
      <c r="BE2026" s="61"/>
      <c r="BF2026" s="61"/>
      <c r="BG2026" s="61"/>
      <c r="BI2026" s="64"/>
      <c r="BJ2026" s="61"/>
      <c r="BK2026" s="72"/>
      <c r="BL2026" s="49"/>
      <c r="BS2026" s="9"/>
    </row>
  </sheetData>
  <sheetProtection selectLockedCells="1" selectUnlockedCells="1"/>
  <mergeCells count="23">
    <mergeCell ref="BM1:BQ1"/>
    <mergeCell ref="BO2:BP2"/>
    <mergeCell ref="B1:F1"/>
    <mergeCell ref="B3:F3"/>
    <mergeCell ref="AN3:AN4"/>
    <mergeCell ref="B2:F2"/>
    <mergeCell ref="H2:P2"/>
    <mergeCell ref="AP1:AP4"/>
    <mergeCell ref="AM1:AM4"/>
    <mergeCell ref="AQ1:AQ4"/>
    <mergeCell ref="AX1:AX4"/>
    <mergeCell ref="BM2:BN2"/>
    <mergeCell ref="BH1:BH4"/>
    <mergeCell ref="BI1:BI4"/>
    <mergeCell ref="AS1:AS4"/>
    <mergeCell ref="AZ1:AZ4"/>
    <mergeCell ref="BK1:BK4"/>
    <mergeCell ref="BJ1:BJ4"/>
    <mergeCell ref="AO1:AO4"/>
    <mergeCell ref="AT1:AT4"/>
    <mergeCell ref="AY1:AY4"/>
    <mergeCell ref="AU1:AU4"/>
    <mergeCell ref="AW1:AW4"/>
  </mergeCells>
  <conditionalFormatting sqref="A4:A19 A500:A2026">
    <cfRule type="expression" dxfId="398" priority="404" stopIfTrue="1">
      <formula>OR(A4=2,A4=4,A4=6,A4=8,A4=10,A4=11,A4=13,A4=15,A4=17,A4=20,A4=22,A4=24,A4=26,A4=28,A4=29,A4=31,A4=33,A4=35)</formula>
    </cfRule>
    <cfRule type="expression" dxfId="397" priority="405" stopIfTrue="1">
      <formula>OR(A4=1,A4=3,A4=5,A4=7,A4=9,A4=12,A4=14,A4=16,A4=18,A4=19,A4=21,A4=23,A4=25,A4=27,A4=30,A4=32,A4=34,A4=36)</formula>
    </cfRule>
    <cfRule type="expression" dxfId="396" priority="406" stopIfTrue="1">
      <formula>ISBLANK(A4)=FALSE</formula>
    </cfRule>
  </conditionalFormatting>
  <conditionalFormatting sqref="A4:A19 A500:A2026">
    <cfRule type="expression" dxfId="395" priority="401" stopIfTrue="1">
      <formula>OR(A4=2,A4=4,A4=6,A4=8,A4=10,A4=11,A4=13,A4=15,A4=17,A4=20,A4=22,A4=24,A4=26,A4=28,A4=29,A4=31,A4=33,A4=35)</formula>
    </cfRule>
    <cfRule type="expression" dxfId="394" priority="402" stopIfTrue="1">
      <formula>OR(A4=1,A4=3,A4=5,A4=7,A4=9,A4=12,A4=14,A4=16,A4=18,A4=19,A4=21,A4=23,A4=25,A4=27,A4=30,A4=32,A4=34,A4=36)</formula>
    </cfRule>
    <cfRule type="expression" dxfId="393" priority="403" stopIfTrue="1">
      <formula>ISBLANK(A4)=FALSE</formula>
    </cfRule>
  </conditionalFormatting>
  <conditionalFormatting sqref="A20:A34">
    <cfRule type="expression" dxfId="392" priority="398" stopIfTrue="1">
      <formula>OR(A20=2,A20=4,A20=6,A20=8,A20=10,A20=11,A20=13,A20=15,A20=17,A20=20,A20=22,A20=24,A20=26,A20=28,A20=29,A20=31,A20=33,A20=35)</formula>
    </cfRule>
    <cfRule type="expression" dxfId="391" priority="399" stopIfTrue="1">
      <formula>OR(A20=1,A20=3,A20=5,A20=7,A20=9,A20=12,A20=14,A20=16,A20=18,A20=19,A20=21,A20=23,A20=25,A20=27,A20=30,A20=32,A20=34,A20=36)</formula>
    </cfRule>
    <cfRule type="expression" dxfId="390" priority="400" stopIfTrue="1">
      <formula>ISBLANK(A20)=FALSE</formula>
    </cfRule>
  </conditionalFormatting>
  <conditionalFormatting sqref="A20:A34">
    <cfRule type="expression" dxfId="389" priority="395" stopIfTrue="1">
      <formula>OR(A20=2,A20=4,A20=6,A20=8,A20=10,A20=11,A20=13,A20=15,A20=17,A20=20,A20=22,A20=24,A20=26,A20=28,A20=29,A20=31,A20=33,A20=35)</formula>
    </cfRule>
    <cfRule type="expression" dxfId="388" priority="396" stopIfTrue="1">
      <formula>OR(A20=1,A20=3,A20=5,A20=7,A20=9,A20=12,A20=14,A20=16,A20=18,A20=19,A20=21,A20=23,A20=25,A20=27,A20=30,A20=32,A20=34,A20=36)</formula>
    </cfRule>
    <cfRule type="expression" dxfId="387" priority="397" stopIfTrue="1">
      <formula>ISBLANK(A20)=FALSE</formula>
    </cfRule>
  </conditionalFormatting>
  <conditionalFormatting sqref="A35:A70">
    <cfRule type="expression" dxfId="386" priority="392" stopIfTrue="1">
      <formula>OR(A35=2,A35=4,A35=6,A35=8,A35=10,A35=11,A35=13,A35=15,A35=17,A35=20,A35=22,A35=24,A35=26,A35=28,A35=29,A35=31,A35=33,A35=35)</formula>
    </cfRule>
    <cfRule type="expression" dxfId="385" priority="393" stopIfTrue="1">
      <formula>OR(A35=1,A35=3,A35=5,A35=7,A35=9,A35=12,A35=14,A35=16,A35=18,A35=19,A35=21,A35=23,A35=25,A35=27,A35=30,A35=32,A35=34,A35=36)</formula>
    </cfRule>
    <cfRule type="expression" dxfId="384" priority="394" stopIfTrue="1">
      <formula>ISBLANK(A35)=FALSE</formula>
    </cfRule>
  </conditionalFormatting>
  <conditionalFormatting sqref="A35:A70">
    <cfRule type="expression" dxfId="383" priority="389" stopIfTrue="1">
      <formula>OR(A35=2,A35=4,A35=6,A35=8,A35=10,A35=11,A35=13,A35=15,A35=17,A35=20,A35=22,A35=24,A35=26,A35=28,A35=29,A35=31,A35=33,A35=35)</formula>
    </cfRule>
    <cfRule type="expression" dxfId="382" priority="390" stopIfTrue="1">
      <formula>OR(A35=1,A35=3,A35=5,A35=7,A35=9,A35=12,A35=14,A35=16,A35=18,A35=19,A35=21,A35=23,A35=25,A35=27,A35=30,A35=32,A35=34,A35=36)</formula>
    </cfRule>
    <cfRule type="expression" dxfId="381" priority="391" stopIfTrue="1">
      <formula>ISBLANK(A35)=FALSE</formula>
    </cfRule>
  </conditionalFormatting>
  <conditionalFormatting sqref="A71:A79">
    <cfRule type="expression" dxfId="380" priority="380" stopIfTrue="1">
      <formula>OR(A71=2,A71=4,A71=6,A71=8,A71=10,A71=11,A71=13,A71=15,A71=17,A71=20,A71=22,A71=24,A71=26,A71=28,A71=29,A71=31,A71=33,A71=35)</formula>
    </cfRule>
    <cfRule type="expression" dxfId="379" priority="381" stopIfTrue="1">
      <formula>OR(A71=1,A71=3,A71=5,A71=7,A71=9,A71=12,A71=14,A71=16,A71=18,A71=19,A71=21,A71=23,A71=25,A71=27,A71=30,A71=32,A71=34,A71=36)</formula>
    </cfRule>
    <cfRule type="expression" dxfId="378" priority="382" stopIfTrue="1">
      <formula>ISBLANK(A71)=FALSE</formula>
    </cfRule>
  </conditionalFormatting>
  <conditionalFormatting sqref="A71:A79">
    <cfRule type="expression" dxfId="377" priority="377" stopIfTrue="1">
      <formula>OR(A71=2,A71=4,A71=6,A71=8,A71=10,A71=11,A71=13,A71=15,A71=17,A71=20,A71=22,A71=24,A71=26,A71=28,A71=29,A71=31,A71=33,A71=35)</formula>
    </cfRule>
    <cfRule type="expression" dxfId="376" priority="378" stopIfTrue="1">
      <formula>OR(A71=1,A71=3,A71=5,A71=7,A71=9,A71=12,A71=14,A71=16,A71=18,A71=19,A71=21,A71=23,A71=25,A71=27,A71=30,A71=32,A71=34,A71=36)</formula>
    </cfRule>
    <cfRule type="expression" dxfId="375" priority="379" stopIfTrue="1">
      <formula>ISBLANK(A71)=FALSE</formula>
    </cfRule>
  </conditionalFormatting>
  <conditionalFormatting sqref="A80:A94">
    <cfRule type="expression" dxfId="374" priority="374" stopIfTrue="1">
      <formula>OR(A80=2,A80=4,A80=6,A80=8,A80=10,A80=11,A80=13,A80=15,A80=17,A80=20,A80=22,A80=24,A80=26,A80=28,A80=29,A80=31,A80=33,A80=35)</formula>
    </cfRule>
    <cfRule type="expression" dxfId="373" priority="375" stopIfTrue="1">
      <formula>OR(A80=1,A80=3,A80=5,A80=7,A80=9,A80=12,A80=14,A80=16,A80=18,A80=19,A80=21,A80=23,A80=25,A80=27,A80=30,A80=32,A80=34,A80=36)</formula>
    </cfRule>
    <cfRule type="expression" dxfId="372" priority="376" stopIfTrue="1">
      <formula>ISBLANK(A80)=FALSE</formula>
    </cfRule>
  </conditionalFormatting>
  <conditionalFormatting sqref="A80:A94">
    <cfRule type="expression" dxfId="371" priority="371" stopIfTrue="1">
      <formula>OR(A80=2,A80=4,A80=6,A80=8,A80=10,A80=11,A80=13,A80=15,A80=17,A80=20,A80=22,A80=24,A80=26,A80=28,A80=29,A80=31,A80=33,A80=35)</formula>
    </cfRule>
    <cfRule type="expression" dxfId="370" priority="372" stopIfTrue="1">
      <formula>OR(A80=1,A80=3,A80=5,A80=7,A80=9,A80=12,A80=14,A80=16,A80=18,A80=19,A80=21,A80=23,A80=25,A80=27,A80=30,A80=32,A80=34,A80=36)</formula>
    </cfRule>
    <cfRule type="expression" dxfId="369" priority="373" stopIfTrue="1">
      <formula>ISBLANK(A80)=FALSE</formula>
    </cfRule>
  </conditionalFormatting>
  <conditionalFormatting sqref="A95:A109">
    <cfRule type="expression" dxfId="368" priority="368" stopIfTrue="1">
      <formula>OR(A95=2,A95=4,A95=6,A95=8,A95=10,A95=11,A95=13,A95=15,A95=17,A95=20,A95=22,A95=24,A95=26,A95=28,A95=29,A95=31,A95=33,A95=35)</formula>
    </cfRule>
    <cfRule type="expression" dxfId="367" priority="369" stopIfTrue="1">
      <formula>OR(A95=1,A95=3,A95=5,A95=7,A95=9,A95=12,A95=14,A95=16,A95=18,A95=19,A95=21,A95=23,A95=25,A95=27,A95=30,A95=32,A95=34,A95=36)</formula>
    </cfRule>
    <cfRule type="expression" dxfId="366" priority="370" stopIfTrue="1">
      <formula>ISBLANK(A95)=FALSE</formula>
    </cfRule>
  </conditionalFormatting>
  <conditionalFormatting sqref="A95:A109">
    <cfRule type="expression" dxfId="365" priority="365" stopIfTrue="1">
      <formula>OR(A95=2,A95=4,A95=6,A95=8,A95=10,A95=11,A95=13,A95=15,A95=17,A95=20,A95=22,A95=24,A95=26,A95=28,A95=29,A95=31,A95=33,A95=35)</formula>
    </cfRule>
    <cfRule type="expression" dxfId="364" priority="366" stopIfTrue="1">
      <formula>OR(A95=1,A95=3,A95=5,A95=7,A95=9,A95=12,A95=14,A95=16,A95=18,A95=19,A95=21,A95=23,A95=25,A95=27,A95=30,A95=32,A95=34,A95=36)</formula>
    </cfRule>
    <cfRule type="expression" dxfId="363" priority="367" stopIfTrue="1">
      <formula>ISBLANK(A95)=FALSE</formula>
    </cfRule>
  </conditionalFormatting>
  <conditionalFormatting sqref="A110:A124">
    <cfRule type="expression" dxfId="362" priority="362" stopIfTrue="1">
      <formula>OR(A110=2,A110=4,A110=6,A110=8,A110=10,A110=11,A110=13,A110=15,A110=17,A110=20,A110=22,A110=24,A110=26,A110=28,A110=29,A110=31,A110=33,A110=35)</formula>
    </cfRule>
    <cfRule type="expression" dxfId="361" priority="363" stopIfTrue="1">
      <formula>OR(A110=1,A110=3,A110=5,A110=7,A110=9,A110=12,A110=14,A110=16,A110=18,A110=19,A110=21,A110=23,A110=25,A110=27,A110=30,A110=32,A110=34,A110=36)</formula>
    </cfRule>
    <cfRule type="expression" dxfId="360" priority="364" stopIfTrue="1">
      <formula>ISBLANK(A110)=FALSE</formula>
    </cfRule>
  </conditionalFormatting>
  <conditionalFormatting sqref="A110:A124">
    <cfRule type="expression" dxfId="359" priority="359" stopIfTrue="1">
      <formula>OR(A110=2,A110=4,A110=6,A110=8,A110=10,A110=11,A110=13,A110=15,A110=17,A110=20,A110=22,A110=24,A110=26,A110=28,A110=29,A110=31,A110=33,A110=35)</formula>
    </cfRule>
    <cfRule type="expression" dxfId="358" priority="360" stopIfTrue="1">
      <formula>OR(A110=1,A110=3,A110=5,A110=7,A110=9,A110=12,A110=14,A110=16,A110=18,A110=19,A110=21,A110=23,A110=25,A110=27,A110=30,A110=32,A110=34,A110=36)</formula>
    </cfRule>
    <cfRule type="expression" dxfId="357" priority="361" stopIfTrue="1">
      <formula>ISBLANK(A110)=FALSE</formula>
    </cfRule>
  </conditionalFormatting>
  <conditionalFormatting sqref="A125:A139">
    <cfRule type="expression" dxfId="356" priority="356" stopIfTrue="1">
      <formula>OR(A125=2,A125=4,A125=6,A125=8,A125=10,A125=11,A125=13,A125=15,A125=17,A125=20,A125=22,A125=24,A125=26,A125=28,A125=29,A125=31,A125=33,A125=35)</formula>
    </cfRule>
    <cfRule type="expression" dxfId="355" priority="357" stopIfTrue="1">
      <formula>OR(A125=1,A125=3,A125=5,A125=7,A125=9,A125=12,A125=14,A125=16,A125=18,A125=19,A125=21,A125=23,A125=25,A125=27,A125=30,A125=32,A125=34,A125=36)</formula>
    </cfRule>
    <cfRule type="expression" dxfId="354" priority="358" stopIfTrue="1">
      <formula>ISBLANK(A125)=FALSE</formula>
    </cfRule>
  </conditionalFormatting>
  <conditionalFormatting sqref="A125:A139">
    <cfRule type="expression" dxfId="353" priority="353" stopIfTrue="1">
      <formula>OR(A125=2,A125=4,A125=6,A125=8,A125=10,A125=11,A125=13,A125=15,A125=17,A125=20,A125=22,A125=24,A125=26,A125=28,A125=29,A125=31,A125=33,A125=35)</formula>
    </cfRule>
    <cfRule type="expression" dxfId="352" priority="354" stopIfTrue="1">
      <formula>OR(A125=1,A125=3,A125=5,A125=7,A125=9,A125=12,A125=14,A125=16,A125=18,A125=19,A125=21,A125=23,A125=25,A125=27,A125=30,A125=32,A125=34,A125=36)</formula>
    </cfRule>
    <cfRule type="expression" dxfId="351" priority="355" stopIfTrue="1">
      <formula>ISBLANK(A125)=FALSE</formula>
    </cfRule>
  </conditionalFormatting>
  <conditionalFormatting sqref="A140:A154">
    <cfRule type="expression" dxfId="350" priority="350" stopIfTrue="1">
      <formula>OR(A140=2,A140=4,A140=6,A140=8,A140=10,A140=11,A140=13,A140=15,A140=17,A140=20,A140=22,A140=24,A140=26,A140=28,A140=29,A140=31,A140=33,A140=35)</formula>
    </cfRule>
    <cfRule type="expression" dxfId="349" priority="351" stopIfTrue="1">
      <formula>OR(A140=1,A140=3,A140=5,A140=7,A140=9,A140=12,A140=14,A140=16,A140=18,A140=19,A140=21,A140=23,A140=25,A140=27,A140=30,A140=32,A140=34,A140=36)</formula>
    </cfRule>
    <cfRule type="expression" dxfId="348" priority="352" stopIfTrue="1">
      <formula>ISBLANK(A140)=FALSE</formula>
    </cfRule>
  </conditionalFormatting>
  <conditionalFormatting sqref="A140:A154">
    <cfRule type="expression" dxfId="347" priority="347" stopIfTrue="1">
      <formula>OR(A140=2,A140=4,A140=6,A140=8,A140=10,A140=11,A140=13,A140=15,A140=17,A140=20,A140=22,A140=24,A140=26,A140=28,A140=29,A140=31,A140=33,A140=35)</formula>
    </cfRule>
    <cfRule type="expression" dxfId="346" priority="348" stopIfTrue="1">
      <formula>OR(A140=1,A140=3,A140=5,A140=7,A140=9,A140=12,A140=14,A140=16,A140=18,A140=19,A140=21,A140=23,A140=25,A140=27,A140=30,A140=32,A140=34,A140=36)</formula>
    </cfRule>
    <cfRule type="expression" dxfId="345" priority="349" stopIfTrue="1">
      <formula>ISBLANK(A140)=FALSE</formula>
    </cfRule>
  </conditionalFormatting>
  <conditionalFormatting sqref="A155:A169">
    <cfRule type="expression" dxfId="344" priority="344" stopIfTrue="1">
      <formula>OR(A155=2,A155=4,A155=6,A155=8,A155=10,A155=11,A155=13,A155=15,A155=17,A155=20,A155=22,A155=24,A155=26,A155=28,A155=29,A155=31,A155=33,A155=35)</formula>
    </cfRule>
    <cfRule type="expression" dxfId="343" priority="345" stopIfTrue="1">
      <formula>OR(A155=1,A155=3,A155=5,A155=7,A155=9,A155=12,A155=14,A155=16,A155=18,A155=19,A155=21,A155=23,A155=25,A155=27,A155=30,A155=32,A155=34,A155=36)</formula>
    </cfRule>
    <cfRule type="expression" dxfId="342" priority="346" stopIfTrue="1">
      <formula>ISBLANK(A155)=FALSE</formula>
    </cfRule>
  </conditionalFormatting>
  <conditionalFormatting sqref="A155:A169">
    <cfRule type="expression" dxfId="341" priority="341" stopIfTrue="1">
      <formula>OR(A155=2,A155=4,A155=6,A155=8,A155=10,A155=11,A155=13,A155=15,A155=17,A155=20,A155=22,A155=24,A155=26,A155=28,A155=29,A155=31,A155=33,A155=35)</formula>
    </cfRule>
    <cfRule type="expression" dxfId="340" priority="342" stopIfTrue="1">
      <formula>OR(A155=1,A155=3,A155=5,A155=7,A155=9,A155=12,A155=14,A155=16,A155=18,A155=19,A155=21,A155=23,A155=25,A155=27,A155=30,A155=32,A155=34,A155=36)</formula>
    </cfRule>
    <cfRule type="expression" dxfId="339" priority="343" stopIfTrue="1">
      <formula>ISBLANK(A155)=FALSE</formula>
    </cfRule>
  </conditionalFormatting>
  <conditionalFormatting sqref="A170:A184">
    <cfRule type="expression" dxfId="338" priority="338" stopIfTrue="1">
      <formula>OR(A170=2,A170=4,A170=6,A170=8,A170=10,A170=11,A170=13,A170=15,A170=17,A170=20,A170=22,A170=24,A170=26,A170=28,A170=29,A170=31,A170=33,A170=35)</formula>
    </cfRule>
    <cfRule type="expression" dxfId="337" priority="339" stopIfTrue="1">
      <formula>OR(A170=1,A170=3,A170=5,A170=7,A170=9,A170=12,A170=14,A170=16,A170=18,A170=19,A170=21,A170=23,A170=25,A170=27,A170=30,A170=32,A170=34,A170=36)</formula>
    </cfRule>
    <cfRule type="expression" dxfId="336" priority="340" stopIfTrue="1">
      <formula>ISBLANK(A170)=FALSE</formula>
    </cfRule>
  </conditionalFormatting>
  <conditionalFormatting sqref="A170:A184">
    <cfRule type="expression" dxfId="335" priority="335" stopIfTrue="1">
      <formula>OR(A170=2,A170=4,A170=6,A170=8,A170=10,A170=11,A170=13,A170=15,A170=17,A170=20,A170=22,A170=24,A170=26,A170=28,A170=29,A170=31,A170=33,A170=35)</formula>
    </cfRule>
    <cfRule type="expression" dxfId="334" priority="336" stopIfTrue="1">
      <formula>OR(A170=1,A170=3,A170=5,A170=7,A170=9,A170=12,A170=14,A170=16,A170=18,A170=19,A170=21,A170=23,A170=25,A170=27,A170=30,A170=32,A170=34,A170=36)</formula>
    </cfRule>
    <cfRule type="expression" dxfId="333" priority="337" stopIfTrue="1">
      <formula>ISBLANK(A170)=FALSE</formula>
    </cfRule>
  </conditionalFormatting>
  <conditionalFormatting sqref="A185:A199">
    <cfRule type="expression" dxfId="332" priority="332" stopIfTrue="1">
      <formula>OR(A185=2,A185=4,A185=6,A185=8,A185=10,A185=11,A185=13,A185=15,A185=17,A185=20,A185=22,A185=24,A185=26,A185=28,A185=29,A185=31,A185=33,A185=35)</formula>
    </cfRule>
    <cfRule type="expression" dxfId="331" priority="333" stopIfTrue="1">
      <formula>OR(A185=1,A185=3,A185=5,A185=7,A185=9,A185=12,A185=14,A185=16,A185=18,A185=19,A185=21,A185=23,A185=25,A185=27,A185=30,A185=32,A185=34,A185=36)</formula>
    </cfRule>
    <cfRule type="expression" dxfId="330" priority="334" stopIfTrue="1">
      <formula>ISBLANK(A185)=FALSE</formula>
    </cfRule>
  </conditionalFormatting>
  <conditionalFormatting sqref="A185:A199">
    <cfRule type="expression" dxfId="329" priority="329" stopIfTrue="1">
      <formula>OR(A185=2,A185=4,A185=6,A185=8,A185=10,A185=11,A185=13,A185=15,A185=17,A185=20,A185=22,A185=24,A185=26,A185=28,A185=29,A185=31,A185=33,A185=35)</formula>
    </cfRule>
    <cfRule type="expression" dxfId="328" priority="330" stopIfTrue="1">
      <formula>OR(A185=1,A185=3,A185=5,A185=7,A185=9,A185=12,A185=14,A185=16,A185=18,A185=19,A185=21,A185=23,A185=25,A185=27,A185=30,A185=32,A185=34,A185=36)</formula>
    </cfRule>
    <cfRule type="expression" dxfId="327" priority="331" stopIfTrue="1">
      <formula>ISBLANK(A185)=FALSE</formula>
    </cfRule>
  </conditionalFormatting>
  <conditionalFormatting sqref="A200:A214">
    <cfRule type="expression" dxfId="326" priority="326" stopIfTrue="1">
      <formula>OR(A200=2,A200=4,A200=6,A200=8,A200=10,A200=11,A200=13,A200=15,A200=17,A200=20,A200=22,A200=24,A200=26,A200=28,A200=29,A200=31,A200=33,A200=35)</formula>
    </cfRule>
    <cfRule type="expression" dxfId="325" priority="327" stopIfTrue="1">
      <formula>OR(A200=1,A200=3,A200=5,A200=7,A200=9,A200=12,A200=14,A200=16,A200=18,A200=19,A200=21,A200=23,A200=25,A200=27,A200=30,A200=32,A200=34,A200=36)</formula>
    </cfRule>
    <cfRule type="expression" dxfId="324" priority="328" stopIfTrue="1">
      <formula>ISBLANK(A200)=FALSE</formula>
    </cfRule>
  </conditionalFormatting>
  <conditionalFormatting sqref="A200:A214">
    <cfRule type="expression" dxfId="323" priority="323" stopIfTrue="1">
      <formula>OR(A200=2,A200=4,A200=6,A200=8,A200=10,A200=11,A200=13,A200=15,A200=17,A200=20,A200=22,A200=24,A200=26,A200=28,A200=29,A200=31,A200=33,A200=35)</formula>
    </cfRule>
    <cfRule type="expression" dxfId="322" priority="324" stopIfTrue="1">
      <formula>OR(A200=1,A200=3,A200=5,A200=7,A200=9,A200=12,A200=14,A200=16,A200=18,A200=19,A200=21,A200=23,A200=25,A200=27,A200=30,A200=32,A200=34,A200=36)</formula>
    </cfRule>
    <cfRule type="expression" dxfId="321" priority="325" stopIfTrue="1">
      <formula>ISBLANK(A200)=FALSE</formula>
    </cfRule>
  </conditionalFormatting>
  <conditionalFormatting sqref="A215:A229">
    <cfRule type="expression" dxfId="320" priority="320" stopIfTrue="1">
      <formula>OR(A215=2,A215=4,A215=6,A215=8,A215=10,A215=11,A215=13,A215=15,A215=17,A215=20,A215=22,A215=24,A215=26,A215=28,A215=29,A215=31,A215=33,A215=35)</formula>
    </cfRule>
    <cfRule type="expression" dxfId="319" priority="321" stopIfTrue="1">
      <formula>OR(A215=1,A215=3,A215=5,A215=7,A215=9,A215=12,A215=14,A215=16,A215=18,A215=19,A215=21,A215=23,A215=25,A215=27,A215=30,A215=32,A215=34,A215=36)</formula>
    </cfRule>
    <cfRule type="expression" dxfId="318" priority="322" stopIfTrue="1">
      <formula>ISBLANK(A215)=FALSE</formula>
    </cfRule>
  </conditionalFormatting>
  <conditionalFormatting sqref="A215:A229">
    <cfRule type="expression" dxfId="317" priority="317" stopIfTrue="1">
      <formula>OR(A215=2,A215=4,A215=6,A215=8,A215=10,A215=11,A215=13,A215=15,A215=17,A215=20,A215=22,A215=24,A215=26,A215=28,A215=29,A215=31,A215=33,A215=35)</formula>
    </cfRule>
    <cfRule type="expression" dxfId="316" priority="318" stopIfTrue="1">
      <formula>OR(A215=1,A215=3,A215=5,A215=7,A215=9,A215=12,A215=14,A215=16,A215=18,A215=19,A215=21,A215=23,A215=25,A215=27,A215=30,A215=32,A215=34,A215=36)</formula>
    </cfRule>
    <cfRule type="expression" dxfId="315" priority="319" stopIfTrue="1">
      <formula>ISBLANK(A215)=FALSE</formula>
    </cfRule>
  </conditionalFormatting>
  <conditionalFormatting sqref="A230:A244">
    <cfRule type="expression" dxfId="314" priority="314" stopIfTrue="1">
      <formula>OR(A230=2,A230=4,A230=6,A230=8,A230=10,A230=11,A230=13,A230=15,A230=17,A230=20,A230=22,A230=24,A230=26,A230=28,A230=29,A230=31,A230=33,A230=35)</formula>
    </cfRule>
    <cfRule type="expression" dxfId="313" priority="315" stopIfTrue="1">
      <formula>OR(A230=1,A230=3,A230=5,A230=7,A230=9,A230=12,A230=14,A230=16,A230=18,A230=19,A230=21,A230=23,A230=25,A230=27,A230=30,A230=32,A230=34,A230=36)</formula>
    </cfRule>
    <cfRule type="expression" dxfId="312" priority="316" stopIfTrue="1">
      <formula>ISBLANK(A230)=FALSE</formula>
    </cfRule>
  </conditionalFormatting>
  <conditionalFormatting sqref="A230:A244">
    <cfRule type="expression" dxfId="311" priority="311" stopIfTrue="1">
      <formula>OR(A230=2,A230=4,A230=6,A230=8,A230=10,A230=11,A230=13,A230=15,A230=17,A230=20,A230=22,A230=24,A230=26,A230=28,A230=29,A230=31,A230=33,A230=35)</formula>
    </cfRule>
    <cfRule type="expression" dxfId="310" priority="312" stopIfTrue="1">
      <formula>OR(A230=1,A230=3,A230=5,A230=7,A230=9,A230=12,A230=14,A230=16,A230=18,A230=19,A230=21,A230=23,A230=25,A230=27,A230=30,A230=32,A230=34,A230=36)</formula>
    </cfRule>
    <cfRule type="expression" dxfId="309" priority="313" stopIfTrue="1">
      <formula>ISBLANK(A230)=FALSE</formula>
    </cfRule>
  </conditionalFormatting>
  <conditionalFormatting sqref="A245:A259">
    <cfRule type="expression" dxfId="308" priority="308" stopIfTrue="1">
      <formula>OR(A245=2,A245=4,A245=6,A245=8,A245=10,A245=11,A245=13,A245=15,A245=17,A245=20,A245=22,A245=24,A245=26,A245=28,A245=29,A245=31,A245=33,A245=35)</formula>
    </cfRule>
    <cfRule type="expression" dxfId="307" priority="309" stopIfTrue="1">
      <formula>OR(A245=1,A245=3,A245=5,A245=7,A245=9,A245=12,A245=14,A245=16,A245=18,A245=19,A245=21,A245=23,A245=25,A245=27,A245=30,A245=32,A245=34,A245=36)</formula>
    </cfRule>
    <cfRule type="expression" dxfId="306" priority="310" stopIfTrue="1">
      <formula>ISBLANK(A245)=FALSE</formula>
    </cfRule>
  </conditionalFormatting>
  <conditionalFormatting sqref="A245:A259">
    <cfRule type="expression" dxfId="305" priority="305" stopIfTrue="1">
      <formula>OR(A245=2,A245=4,A245=6,A245=8,A245=10,A245=11,A245=13,A245=15,A245=17,A245=20,A245=22,A245=24,A245=26,A245=28,A245=29,A245=31,A245=33,A245=35)</formula>
    </cfRule>
    <cfRule type="expression" dxfId="304" priority="306" stopIfTrue="1">
      <formula>OR(A245=1,A245=3,A245=5,A245=7,A245=9,A245=12,A245=14,A245=16,A245=18,A245=19,A245=21,A245=23,A245=25,A245=27,A245=30,A245=32,A245=34,A245=36)</formula>
    </cfRule>
    <cfRule type="expression" dxfId="303" priority="307" stopIfTrue="1">
      <formula>ISBLANK(A245)=FALSE</formula>
    </cfRule>
  </conditionalFormatting>
  <conditionalFormatting sqref="A260:A274">
    <cfRule type="expression" dxfId="302" priority="302" stopIfTrue="1">
      <formula>OR(A260=2,A260=4,A260=6,A260=8,A260=10,A260=11,A260=13,A260=15,A260=17,A260=20,A260=22,A260=24,A260=26,A260=28,A260=29,A260=31,A260=33,A260=35)</formula>
    </cfRule>
    <cfRule type="expression" dxfId="301" priority="303" stopIfTrue="1">
      <formula>OR(A260=1,A260=3,A260=5,A260=7,A260=9,A260=12,A260=14,A260=16,A260=18,A260=19,A260=21,A260=23,A260=25,A260=27,A260=30,A260=32,A260=34,A260=36)</formula>
    </cfRule>
    <cfRule type="expression" dxfId="300" priority="304" stopIfTrue="1">
      <formula>ISBLANK(A260)=FALSE</formula>
    </cfRule>
  </conditionalFormatting>
  <conditionalFormatting sqref="A260:A274">
    <cfRule type="expression" dxfId="299" priority="299" stopIfTrue="1">
      <formula>OR(A260=2,A260=4,A260=6,A260=8,A260=10,A260=11,A260=13,A260=15,A260=17,A260=20,A260=22,A260=24,A260=26,A260=28,A260=29,A260=31,A260=33,A260=35)</formula>
    </cfRule>
    <cfRule type="expression" dxfId="298" priority="300" stopIfTrue="1">
      <formula>OR(A260=1,A260=3,A260=5,A260=7,A260=9,A260=12,A260=14,A260=16,A260=18,A260=19,A260=21,A260=23,A260=25,A260=27,A260=30,A260=32,A260=34,A260=36)</formula>
    </cfRule>
    <cfRule type="expression" dxfId="297" priority="301" stopIfTrue="1">
      <formula>ISBLANK(A260)=FALSE</formula>
    </cfRule>
  </conditionalFormatting>
  <conditionalFormatting sqref="A275:A289">
    <cfRule type="expression" dxfId="296" priority="296" stopIfTrue="1">
      <formula>OR(A275=2,A275=4,A275=6,A275=8,A275=10,A275=11,A275=13,A275=15,A275=17,A275=20,A275=22,A275=24,A275=26,A275=28,A275=29,A275=31,A275=33,A275=35)</formula>
    </cfRule>
    <cfRule type="expression" dxfId="295" priority="297" stopIfTrue="1">
      <formula>OR(A275=1,A275=3,A275=5,A275=7,A275=9,A275=12,A275=14,A275=16,A275=18,A275=19,A275=21,A275=23,A275=25,A275=27,A275=30,A275=32,A275=34,A275=36)</formula>
    </cfRule>
    <cfRule type="expression" dxfId="294" priority="298" stopIfTrue="1">
      <formula>ISBLANK(A275)=FALSE</formula>
    </cfRule>
  </conditionalFormatting>
  <conditionalFormatting sqref="A275:A289">
    <cfRule type="expression" dxfId="293" priority="293" stopIfTrue="1">
      <formula>OR(A275=2,A275=4,A275=6,A275=8,A275=10,A275=11,A275=13,A275=15,A275=17,A275=20,A275=22,A275=24,A275=26,A275=28,A275=29,A275=31,A275=33,A275=35)</formula>
    </cfRule>
    <cfRule type="expression" dxfId="292" priority="294" stopIfTrue="1">
      <formula>OR(A275=1,A275=3,A275=5,A275=7,A275=9,A275=12,A275=14,A275=16,A275=18,A275=19,A275=21,A275=23,A275=25,A275=27,A275=30,A275=32,A275=34,A275=36)</formula>
    </cfRule>
    <cfRule type="expression" dxfId="291" priority="295" stopIfTrue="1">
      <formula>ISBLANK(A275)=FALSE</formula>
    </cfRule>
  </conditionalFormatting>
  <conditionalFormatting sqref="A290:A304">
    <cfRule type="expression" dxfId="290" priority="290" stopIfTrue="1">
      <formula>OR(A290=2,A290=4,A290=6,A290=8,A290=10,A290=11,A290=13,A290=15,A290=17,A290=20,A290=22,A290=24,A290=26,A290=28,A290=29,A290=31,A290=33,A290=35)</formula>
    </cfRule>
    <cfRule type="expression" dxfId="289" priority="291" stopIfTrue="1">
      <formula>OR(A290=1,A290=3,A290=5,A290=7,A290=9,A290=12,A290=14,A290=16,A290=18,A290=19,A290=21,A290=23,A290=25,A290=27,A290=30,A290=32,A290=34,A290=36)</formula>
    </cfRule>
    <cfRule type="expression" dxfId="288" priority="292" stopIfTrue="1">
      <formula>ISBLANK(A290)=FALSE</formula>
    </cfRule>
  </conditionalFormatting>
  <conditionalFormatting sqref="A290:A304">
    <cfRule type="expression" dxfId="287" priority="287" stopIfTrue="1">
      <formula>OR(A290=2,A290=4,A290=6,A290=8,A290=10,A290=11,A290=13,A290=15,A290=17,A290=20,A290=22,A290=24,A290=26,A290=28,A290=29,A290=31,A290=33,A290=35)</formula>
    </cfRule>
    <cfRule type="expression" dxfId="286" priority="288" stopIfTrue="1">
      <formula>OR(A290=1,A290=3,A290=5,A290=7,A290=9,A290=12,A290=14,A290=16,A290=18,A290=19,A290=21,A290=23,A290=25,A290=27,A290=30,A290=32,A290=34,A290=36)</formula>
    </cfRule>
    <cfRule type="expression" dxfId="285" priority="289" stopIfTrue="1">
      <formula>ISBLANK(A290)=FALSE</formula>
    </cfRule>
  </conditionalFormatting>
  <conditionalFormatting sqref="A305:A319">
    <cfRule type="expression" dxfId="284" priority="284" stopIfTrue="1">
      <formula>OR(A305=2,A305=4,A305=6,A305=8,A305=10,A305=11,A305=13,A305=15,A305=17,A305=20,A305=22,A305=24,A305=26,A305=28,A305=29,A305=31,A305=33,A305=35)</formula>
    </cfRule>
    <cfRule type="expression" dxfId="283" priority="285" stopIfTrue="1">
      <formula>OR(A305=1,A305=3,A305=5,A305=7,A305=9,A305=12,A305=14,A305=16,A305=18,A305=19,A305=21,A305=23,A305=25,A305=27,A305=30,A305=32,A305=34,A305=36)</formula>
    </cfRule>
    <cfRule type="expression" dxfId="282" priority="286" stopIfTrue="1">
      <formula>ISBLANK(A305)=FALSE</formula>
    </cfRule>
  </conditionalFormatting>
  <conditionalFormatting sqref="A305:A319">
    <cfRule type="expression" dxfId="281" priority="281" stopIfTrue="1">
      <formula>OR(A305=2,A305=4,A305=6,A305=8,A305=10,A305=11,A305=13,A305=15,A305=17,A305=20,A305=22,A305=24,A305=26,A305=28,A305=29,A305=31,A305=33,A305=35)</formula>
    </cfRule>
    <cfRule type="expression" dxfId="280" priority="282" stopIfTrue="1">
      <formula>OR(A305=1,A305=3,A305=5,A305=7,A305=9,A305=12,A305=14,A305=16,A305=18,A305=19,A305=21,A305=23,A305=25,A305=27,A305=30,A305=32,A305=34,A305=36)</formula>
    </cfRule>
    <cfRule type="expression" dxfId="279" priority="283" stopIfTrue="1">
      <formula>ISBLANK(A305)=FALSE</formula>
    </cfRule>
  </conditionalFormatting>
  <conditionalFormatting sqref="A320:A334">
    <cfRule type="expression" dxfId="278" priority="278" stopIfTrue="1">
      <formula>OR(A320=2,A320=4,A320=6,A320=8,A320=10,A320=11,A320=13,A320=15,A320=17,A320=20,A320=22,A320=24,A320=26,A320=28,A320=29,A320=31,A320=33,A320=35)</formula>
    </cfRule>
    <cfRule type="expression" dxfId="277" priority="279" stopIfTrue="1">
      <formula>OR(A320=1,A320=3,A320=5,A320=7,A320=9,A320=12,A320=14,A320=16,A320=18,A320=19,A320=21,A320=23,A320=25,A320=27,A320=30,A320=32,A320=34,A320=36)</formula>
    </cfRule>
    <cfRule type="expression" dxfId="276" priority="280" stopIfTrue="1">
      <formula>ISBLANK(A320)=FALSE</formula>
    </cfRule>
  </conditionalFormatting>
  <conditionalFormatting sqref="A320:A334">
    <cfRule type="expression" dxfId="275" priority="275" stopIfTrue="1">
      <formula>OR(A320=2,A320=4,A320=6,A320=8,A320=10,A320=11,A320=13,A320=15,A320=17,A320=20,A320=22,A320=24,A320=26,A320=28,A320=29,A320=31,A320=33,A320=35)</formula>
    </cfRule>
    <cfRule type="expression" dxfId="274" priority="276" stopIfTrue="1">
      <formula>OR(A320=1,A320=3,A320=5,A320=7,A320=9,A320=12,A320=14,A320=16,A320=18,A320=19,A320=21,A320=23,A320=25,A320=27,A320=30,A320=32,A320=34,A320=36)</formula>
    </cfRule>
    <cfRule type="expression" dxfId="273" priority="277" stopIfTrue="1">
      <formula>ISBLANK(A320)=FALSE</formula>
    </cfRule>
  </conditionalFormatting>
  <conditionalFormatting sqref="A335:A349">
    <cfRule type="expression" dxfId="272" priority="272" stopIfTrue="1">
      <formula>OR(A335=2,A335=4,A335=6,A335=8,A335=10,A335=11,A335=13,A335=15,A335=17,A335=20,A335=22,A335=24,A335=26,A335=28,A335=29,A335=31,A335=33,A335=35)</formula>
    </cfRule>
    <cfRule type="expression" dxfId="271" priority="273" stopIfTrue="1">
      <formula>OR(A335=1,A335=3,A335=5,A335=7,A335=9,A335=12,A335=14,A335=16,A335=18,A335=19,A335=21,A335=23,A335=25,A335=27,A335=30,A335=32,A335=34,A335=36)</formula>
    </cfRule>
    <cfRule type="expression" dxfId="270" priority="274" stopIfTrue="1">
      <formula>ISBLANK(A335)=FALSE</formula>
    </cfRule>
  </conditionalFormatting>
  <conditionalFormatting sqref="A335:A349">
    <cfRule type="expression" dxfId="269" priority="269" stopIfTrue="1">
      <formula>OR(A335=2,A335=4,A335=6,A335=8,A335=10,A335=11,A335=13,A335=15,A335=17,A335=20,A335=22,A335=24,A335=26,A335=28,A335=29,A335=31,A335=33,A335=35)</formula>
    </cfRule>
    <cfRule type="expression" dxfId="268" priority="270" stopIfTrue="1">
      <formula>OR(A335=1,A335=3,A335=5,A335=7,A335=9,A335=12,A335=14,A335=16,A335=18,A335=19,A335=21,A335=23,A335=25,A335=27,A335=30,A335=32,A335=34,A335=36)</formula>
    </cfRule>
    <cfRule type="expression" dxfId="267" priority="271" stopIfTrue="1">
      <formula>ISBLANK(A335)=FALSE</formula>
    </cfRule>
  </conditionalFormatting>
  <conditionalFormatting sqref="A350:A364">
    <cfRule type="expression" dxfId="266" priority="266" stopIfTrue="1">
      <formula>OR(A350=2,A350=4,A350=6,A350=8,A350=10,A350=11,A350=13,A350=15,A350=17,A350=20,A350=22,A350=24,A350=26,A350=28,A350=29,A350=31,A350=33,A350=35)</formula>
    </cfRule>
    <cfRule type="expression" dxfId="265" priority="267" stopIfTrue="1">
      <formula>OR(A350=1,A350=3,A350=5,A350=7,A350=9,A350=12,A350=14,A350=16,A350=18,A350=19,A350=21,A350=23,A350=25,A350=27,A350=30,A350=32,A350=34,A350=36)</formula>
    </cfRule>
    <cfRule type="expression" dxfId="264" priority="268" stopIfTrue="1">
      <formula>ISBLANK(A350)=FALSE</formula>
    </cfRule>
  </conditionalFormatting>
  <conditionalFormatting sqref="A350:A364">
    <cfRule type="expression" dxfId="263" priority="263" stopIfTrue="1">
      <formula>OR(A350=2,A350=4,A350=6,A350=8,A350=10,A350=11,A350=13,A350=15,A350=17,A350=20,A350=22,A350=24,A350=26,A350=28,A350=29,A350=31,A350=33,A350=35)</formula>
    </cfRule>
    <cfRule type="expression" dxfId="262" priority="264" stopIfTrue="1">
      <formula>OR(A350=1,A350=3,A350=5,A350=7,A350=9,A350=12,A350=14,A350=16,A350=18,A350=19,A350=21,A350=23,A350=25,A350=27,A350=30,A350=32,A350=34,A350=36)</formula>
    </cfRule>
    <cfRule type="expression" dxfId="261" priority="265" stopIfTrue="1">
      <formula>ISBLANK(A350)=FALSE</formula>
    </cfRule>
  </conditionalFormatting>
  <conditionalFormatting sqref="A365:A379">
    <cfRule type="expression" dxfId="260" priority="260" stopIfTrue="1">
      <formula>OR(A365=2,A365=4,A365=6,A365=8,A365=10,A365=11,A365=13,A365=15,A365=17,A365=20,A365=22,A365=24,A365=26,A365=28,A365=29,A365=31,A365=33,A365=35)</formula>
    </cfRule>
    <cfRule type="expression" dxfId="259" priority="261" stopIfTrue="1">
      <formula>OR(A365=1,A365=3,A365=5,A365=7,A365=9,A365=12,A365=14,A365=16,A365=18,A365=19,A365=21,A365=23,A365=25,A365=27,A365=30,A365=32,A365=34,A365=36)</formula>
    </cfRule>
    <cfRule type="expression" dxfId="258" priority="262" stopIfTrue="1">
      <formula>ISBLANK(A365)=FALSE</formula>
    </cfRule>
  </conditionalFormatting>
  <conditionalFormatting sqref="A365:A379">
    <cfRule type="expression" dxfId="257" priority="257" stopIfTrue="1">
      <formula>OR(A365=2,A365=4,A365=6,A365=8,A365=10,A365=11,A365=13,A365=15,A365=17,A365=20,A365=22,A365=24,A365=26,A365=28,A365=29,A365=31,A365=33,A365=35)</formula>
    </cfRule>
    <cfRule type="expression" dxfId="256" priority="258" stopIfTrue="1">
      <formula>OR(A365=1,A365=3,A365=5,A365=7,A365=9,A365=12,A365=14,A365=16,A365=18,A365=19,A365=21,A365=23,A365=25,A365=27,A365=30,A365=32,A365=34,A365=36)</formula>
    </cfRule>
    <cfRule type="expression" dxfId="255" priority="259" stopIfTrue="1">
      <formula>ISBLANK(A365)=FALSE</formula>
    </cfRule>
  </conditionalFormatting>
  <conditionalFormatting sqref="A380:A394">
    <cfRule type="expression" dxfId="254" priority="254" stopIfTrue="1">
      <formula>OR(A380=2,A380=4,A380=6,A380=8,A380=10,A380=11,A380=13,A380=15,A380=17,A380=20,A380=22,A380=24,A380=26,A380=28,A380=29,A380=31,A380=33,A380=35)</formula>
    </cfRule>
    <cfRule type="expression" dxfId="253" priority="255" stopIfTrue="1">
      <formula>OR(A380=1,A380=3,A380=5,A380=7,A380=9,A380=12,A380=14,A380=16,A380=18,A380=19,A380=21,A380=23,A380=25,A380=27,A380=30,A380=32,A380=34,A380=36)</formula>
    </cfRule>
    <cfRule type="expression" dxfId="252" priority="256" stopIfTrue="1">
      <formula>ISBLANK(A380)=FALSE</formula>
    </cfRule>
  </conditionalFormatting>
  <conditionalFormatting sqref="A380:A394">
    <cfRule type="expression" dxfId="251" priority="251" stopIfTrue="1">
      <formula>OR(A380=2,A380=4,A380=6,A380=8,A380=10,A380=11,A380=13,A380=15,A380=17,A380=20,A380=22,A380=24,A380=26,A380=28,A380=29,A380=31,A380=33,A380=35)</formula>
    </cfRule>
    <cfRule type="expression" dxfId="250" priority="252" stopIfTrue="1">
      <formula>OR(A380=1,A380=3,A380=5,A380=7,A380=9,A380=12,A380=14,A380=16,A380=18,A380=19,A380=21,A380=23,A380=25,A380=27,A380=30,A380=32,A380=34,A380=36)</formula>
    </cfRule>
    <cfRule type="expression" dxfId="249" priority="253" stopIfTrue="1">
      <formula>ISBLANK(A380)=FALSE</formula>
    </cfRule>
  </conditionalFormatting>
  <conditionalFormatting sqref="A395:A409">
    <cfRule type="expression" dxfId="248" priority="248" stopIfTrue="1">
      <formula>OR(A395=2,A395=4,A395=6,A395=8,A395=10,A395=11,A395=13,A395=15,A395=17,A395=20,A395=22,A395=24,A395=26,A395=28,A395=29,A395=31,A395=33,A395=35)</formula>
    </cfRule>
    <cfRule type="expression" dxfId="247" priority="249" stopIfTrue="1">
      <formula>OR(A395=1,A395=3,A395=5,A395=7,A395=9,A395=12,A395=14,A395=16,A395=18,A395=19,A395=21,A395=23,A395=25,A395=27,A395=30,A395=32,A395=34,A395=36)</formula>
    </cfRule>
    <cfRule type="expression" dxfId="246" priority="250" stopIfTrue="1">
      <formula>ISBLANK(A395)=FALSE</formula>
    </cfRule>
  </conditionalFormatting>
  <conditionalFormatting sqref="A395:A409">
    <cfRule type="expression" dxfId="245" priority="245" stopIfTrue="1">
      <formula>OR(A395=2,A395=4,A395=6,A395=8,A395=10,A395=11,A395=13,A395=15,A395=17,A395=20,A395=22,A395=24,A395=26,A395=28,A395=29,A395=31,A395=33,A395=35)</formula>
    </cfRule>
    <cfRule type="expression" dxfId="244" priority="246" stopIfTrue="1">
      <formula>OR(A395=1,A395=3,A395=5,A395=7,A395=9,A395=12,A395=14,A395=16,A395=18,A395=19,A395=21,A395=23,A395=25,A395=27,A395=30,A395=32,A395=34,A395=36)</formula>
    </cfRule>
    <cfRule type="expression" dxfId="243" priority="247" stopIfTrue="1">
      <formula>ISBLANK(A395)=FALSE</formula>
    </cfRule>
  </conditionalFormatting>
  <conditionalFormatting sqref="A410:A424">
    <cfRule type="expression" dxfId="242" priority="242" stopIfTrue="1">
      <formula>OR(A410=2,A410=4,A410=6,A410=8,A410=10,A410=11,A410=13,A410=15,A410=17,A410=20,A410=22,A410=24,A410=26,A410=28,A410=29,A410=31,A410=33,A410=35)</formula>
    </cfRule>
    <cfRule type="expression" dxfId="241" priority="243" stopIfTrue="1">
      <formula>OR(A410=1,A410=3,A410=5,A410=7,A410=9,A410=12,A410=14,A410=16,A410=18,A410=19,A410=21,A410=23,A410=25,A410=27,A410=30,A410=32,A410=34,A410=36)</formula>
    </cfRule>
    <cfRule type="expression" dxfId="240" priority="244" stopIfTrue="1">
      <formula>ISBLANK(A410)=FALSE</formula>
    </cfRule>
  </conditionalFormatting>
  <conditionalFormatting sqref="A410:A424">
    <cfRule type="expression" dxfId="239" priority="239" stopIfTrue="1">
      <formula>OR(A410=2,A410=4,A410=6,A410=8,A410=10,A410=11,A410=13,A410=15,A410=17,A410=20,A410=22,A410=24,A410=26,A410=28,A410=29,A410=31,A410=33,A410=35)</formula>
    </cfRule>
    <cfRule type="expression" dxfId="238" priority="240" stopIfTrue="1">
      <formula>OR(A410=1,A410=3,A410=5,A410=7,A410=9,A410=12,A410=14,A410=16,A410=18,A410=19,A410=21,A410=23,A410=25,A410=27,A410=30,A410=32,A410=34,A410=36)</formula>
    </cfRule>
    <cfRule type="expression" dxfId="237" priority="241" stopIfTrue="1">
      <formula>ISBLANK(A410)=FALSE</formula>
    </cfRule>
  </conditionalFormatting>
  <conditionalFormatting sqref="A425:A439">
    <cfRule type="expression" dxfId="236" priority="236" stopIfTrue="1">
      <formula>OR(A425=2,A425=4,A425=6,A425=8,A425=10,A425=11,A425=13,A425=15,A425=17,A425=20,A425=22,A425=24,A425=26,A425=28,A425=29,A425=31,A425=33,A425=35)</formula>
    </cfRule>
    <cfRule type="expression" dxfId="235" priority="237" stopIfTrue="1">
      <formula>OR(A425=1,A425=3,A425=5,A425=7,A425=9,A425=12,A425=14,A425=16,A425=18,A425=19,A425=21,A425=23,A425=25,A425=27,A425=30,A425=32,A425=34,A425=36)</formula>
    </cfRule>
    <cfRule type="expression" dxfId="234" priority="238" stopIfTrue="1">
      <formula>ISBLANK(A425)=FALSE</formula>
    </cfRule>
  </conditionalFormatting>
  <conditionalFormatting sqref="A425:A439">
    <cfRule type="expression" dxfId="233" priority="233" stopIfTrue="1">
      <formula>OR(A425=2,A425=4,A425=6,A425=8,A425=10,A425=11,A425=13,A425=15,A425=17,A425=20,A425=22,A425=24,A425=26,A425=28,A425=29,A425=31,A425=33,A425=35)</formula>
    </cfRule>
    <cfRule type="expression" dxfId="232" priority="234" stopIfTrue="1">
      <formula>OR(A425=1,A425=3,A425=5,A425=7,A425=9,A425=12,A425=14,A425=16,A425=18,A425=19,A425=21,A425=23,A425=25,A425=27,A425=30,A425=32,A425=34,A425=36)</formula>
    </cfRule>
    <cfRule type="expression" dxfId="231" priority="235" stopIfTrue="1">
      <formula>ISBLANK(A425)=FALSE</formula>
    </cfRule>
  </conditionalFormatting>
  <conditionalFormatting sqref="A440:A454">
    <cfRule type="expression" dxfId="230" priority="230" stopIfTrue="1">
      <formula>OR(A440=2,A440=4,A440=6,A440=8,A440=10,A440=11,A440=13,A440=15,A440=17,A440=20,A440=22,A440=24,A440=26,A440=28,A440=29,A440=31,A440=33,A440=35)</formula>
    </cfRule>
    <cfRule type="expression" dxfId="229" priority="231" stopIfTrue="1">
      <formula>OR(A440=1,A440=3,A440=5,A440=7,A440=9,A440=12,A440=14,A440=16,A440=18,A440=19,A440=21,A440=23,A440=25,A440=27,A440=30,A440=32,A440=34,A440=36)</formula>
    </cfRule>
    <cfRule type="expression" dxfId="228" priority="232" stopIfTrue="1">
      <formula>ISBLANK(A440)=FALSE</formula>
    </cfRule>
  </conditionalFormatting>
  <conditionalFormatting sqref="A440:A454">
    <cfRule type="expression" dxfId="227" priority="227" stopIfTrue="1">
      <formula>OR(A440=2,A440=4,A440=6,A440=8,A440=10,A440=11,A440=13,A440=15,A440=17,A440=20,A440=22,A440=24,A440=26,A440=28,A440=29,A440=31,A440=33,A440=35)</formula>
    </cfRule>
    <cfRule type="expression" dxfId="226" priority="228" stopIfTrue="1">
      <formula>OR(A440=1,A440=3,A440=5,A440=7,A440=9,A440=12,A440=14,A440=16,A440=18,A440=19,A440=21,A440=23,A440=25,A440=27,A440=30,A440=32,A440=34,A440=36)</formula>
    </cfRule>
    <cfRule type="expression" dxfId="225" priority="229" stopIfTrue="1">
      <formula>ISBLANK(A440)=FALSE</formula>
    </cfRule>
  </conditionalFormatting>
  <conditionalFormatting sqref="A455:A469">
    <cfRule type="expression" dxfId="224" priority="224" stopIfTrue="1">
      <formula>OR(A455=2,A455=4,A455=6,A455=8,A455=10,A455=11,A455=13,A455=15,A455=17,A455=20,A455=22,A455=24,A455=26,A455=28,A455=29,A455=31,A455=33,A455=35)</formula>
    </cfRule>
    <cfRule type="expression" dxfId="223" priority="225" stopIfTrue="1">
      <formula>OR(A455=1,A455=3,A455=5,A455=7,A455=9,A455=12,A455=14,A455=16,A455=18,A455=19,A455=21,A455=23,A455=25,A455=27,A455=30,A455=32,A455=34,A455=36)</formula>
    </cfRule>
    <cfRule type="expression" dxfId="222" priority="226" stopIfTrue="1">
      <formula>ISBLANK(A455)=FALSE</formula>
    </cfRule>
  </conditionalFormatting>
  <conditionalFormatting sqref="A455:A469">
    <cfRule type="expression" dxfId="221" priority="221" stopIfTrue="1">
      <formula>OR(A455=2,A455=4,A455=6,A455=8,A455=10,A455=11,A455=13,A455=15,A455=17,A455=20,A455=22,A455=24,A455=26,A455=28,A455=29,A455=31,A455=33,A455=35)</formula>
    </cfRule>
    <cfRule type="expression" dxfId="220" priority="222" stopIfTrue="1">
      <formula>OR(A455=1,A455=3,A455=5,A455=7,A455=9,A455=12,A455=14,A455=16,A455=18,A455=19,A455=21,A455=23,A455=25,A455=27,A455=30,A455=32,A455=34,A455=36)</formula>
    </cfRule>
    <cfRule type="expression" dxfId="219" priority="223" stopIfTrue="1">
      <formula>ISBLANK(A455)=FALSE</formula>
    </cfRule>
  </conditionalFormatting>
  <conditionalFormatting sqref="A470:A484">
    <cfRule type="expression" dxfId="218" priority="218" stopIfTrue="1">
      <formula>OR(A470=2,A470=4,A470=6,A470=8,A470=10,A470=11,A470=13,A470=15,A470=17,A470=20,A470=22,A470=24,A470=26,A470=28,A470=29,A470=31,A470=33,A470=35)</formula>
    </cfRule>
    <cfRule type="expression" dxfId="217" priority="219" stopIfTrue="1">
      <formula>OR(A470=1,A470=3,A470=5,A470=7,A470=9,A470=12,A470=14,A470=16,A470=18,A470=19,A470=21,A470=23,A470=25,A470=27,A470=30,A470=32,A470=34,A470=36)</formula>
    </cfRule>
    <cfRule type="expression" dxfId="216" priority="220" stopIfTrue="1">
      <formula>ISBLANK(A470)=FALSE</formula>
    </cfRule>
  </conditionalFormatting>
  <conditionalFormatting sqref="A470:A484">
    <cfRule type="expression" dxfId="215" priority="215" stopIfTrue="1">
      <formula>OR(A470=2,A470=4,A470=6,A470=8,A470=10,A470=11,A470=13,A470=15,A470=17,A470=20,A470=22,A470=24,A470=26,A470=28,A470=29,A470=31,A470=33,A470=35)</formula>
    </cfRule>
    <cfRule type="expression" dxfId="214" priority="216" stopIfTrue="1">
      <formula>OR(A470=1,A470=3,A470=5,A470=7,A470=9,A470=12,A470=14,A470=16,A470=18,A470=19,A470=21,A470=23,A470=25,A470=27,A470=30,A470=32,A470=34,A470=36)</formula>
    </cfRule>
    <cfRule type="expression" dxfId="213" priority="217" stopIfTrue="1">
      <formula>ISBLANK(A470)=FALSE</formula>
    </cfRule>
  </conditionalFormatting>
  <conditionalFormatting sqref="A485:A499">
    <cfRule type="expression" dxfId="212" priority="212" stopIfTrue="1">
      <formula>OR(A485=2,A485=4,A485=6,A485=8,A485=10,A485=11,A485=13,A485=15,A485=17,A485=20,A485=22,A485=24,A485=26,A485=28,A485=29,A485=31,A485=33,A485=35)</formula>
    </cfRule>
    <cfRule type="expression" dxfId="211" priority="213" stopIfTrue="1">
      <formula>OR(A485=1,A485=3,A485=5,A485=7,A485=9,A485=12,A485=14,A485=16,A485=18,A485=19,A485=21,A485=23,A485=25,A485=27,A485=30,A485=32,A485=34,A485=36)</formula>
    </cfRule>
    <cfRule type="expression" dxfId="210" priority="214" stopIfTrue="1">
      <formula>ISBLANK(A485)=FALSE</formula>
    </cfRule>
  </conditionalFormatting>
  <conditionalFormatting sqref="A485:A499">
    <cfRule type="expression" dxfId="209" priority="209" stopIfTrue="1">
      <formula>OR(A485=2,A485=4,A485=6,A485=8,A485=10,A485=11,A485=13,A485=15,A485=17,A485=20,A485=22,A485=24,A485=26,A485=28,A485=29,A485=31,A485=33,A485=35)</formula>
    </cfRule>
    <cfRule type="expression" dxfId="208" priority="210" stopIfTrue="1">
      <formula>OR(A485=1,A485=3,A485=5,A485=7,A485=9,A485=12,A485=14,A485=16,A485=18,A485=19,A485=21,A485=23,A485=25,A485=27,A485=30,A485=32,A485=34,A485=36)</formula>
    </cfRule>
    <cfRule type="expression" dxfId="207" priority="211" stopIfTrue="1">
      <formula>ISBLANK(A485)=FALSE</formula>
    </cfRule>
  </conditionalFormatting>
  <conditionalFormatting sqref="BS5:BS19 BS500:BS2026">
    <cfRule type="expression" dxfId="206" priority="206" stopIfTrue="1">
      <formula>OR(BS5=2,BS5=4,BS5=6,BS5=8,BS5=10,BS5=11,BS5=13,BS5=15,BS5=17,BS5=20,BS5=22,BS5=24,BS5=26,BS5=28,BS5=29,BS5=31,BS5=33,BS5=35)</formula>
    </cfRule>
    <cfRule type="expression" dxfId="205" priority="207" stopIfTrue="1">
      <formula>OR(BS5=1,BS5=3,BS5=5,BS5=7,BS5=9,BS5=12,BS5=14,BS5=16,BS5=18,BS5=19,BS5=21,BS5=23,BS5=25,BS5=27,BS5=30,BS5=32,BS5=34,BS5=36)</formula>
    </cfRule>
    <cfRule type="expression" dxfId="204" priority="208" stopIfTrue="1">
      <formula>ISBLANK(BS5)=FALSE</formula>
    </cfRule>
  </conditionalFormatting>
  <conditionalFormatting sqref="BS5:BS19 BS500:BS2026">
    <cfRule type="expression" dxfId="203" priority="203" stopIfTrue="1">
      <formula>OR(BS5=2,BS5=4,BS5=6,BS5=8,BS5=10,BS5=11,BS5=13,BS5=15,BS5=17,BS5=20,BS5=22,BS5=24,BS5=26,BS5=28,BS5=29,BS5=31,BS5=33,BS5=35)</formula>
    </cfRule>
    <cfRule type="expression" dxfId="202" priority="204" stopIfTrue="1">
      <formula>OR(BS5=1,BS5=3,BS5=5,BS5=7,BS5=9,BS5=12,BS5=14,BS5=16,BS5=18,BS5=19,BS5=21,BS5=23,BS5=25,BS5=27,BS5=30,BS5=32,BS5=34,BS5=36)</formula>
    </cfRule>
    <cfRule type="expression" dxfId="201" priority="205" stopIfTrue="1">
      <formula>ISBLANK(BS5)=FALSE</formula>
    </cfRule>
  </conditionalFormatting>
  <conditionalFormatting sqref="BS20:BS34">
    <cfRule type="expression" dxfId="200" priority="200" stopIfTrue="1">
      <formula>OR(BS20=2,BS20=4,BS20=6,BS20=8,BS20=10,BS20=11,BS20=13,BS20=15,BS20=17,BS20=20,BS20=22,BS20=24,BS20=26,BS20=28,BS20=29,BS20=31,BS20=33,BS20=35)</formula>
    </cfRule>
    <cfRule type="expression" dxfId="199" priority="201" stopIfTrue="1">
      <formula>OR(BS20=1,BS20=3,BS20=5,BS20=7,BS20=9,BS20=12,BS20=14,BS20=16,BS20=18,BS20=19,BS20=21,BS20=23,BS20=25,BS20=27,BS20=30,BS20=32,BS20=34,BS20=36)</formula>
    </cfRule>
    <cfRule type="expression" dxfId="198" priority="202" stopIfTrue="1">
      <formula>ISBLANK(BS20)=FALSE</formula>
    </cfRule>
  </conditionalFormatting>
  <conditionalFormatting sqref="BS20:BS34">
    <cfRule type="expression" dxfId="197" priority="197" stopIfTrue="1">
      <formula>OR(BS20=2,BS20=4,BS20=6,BS20=8,BS20=10,BS20=11,BS20=13,BS20=15,BS20=17,BS20=20,BS20=22,BS20=24,BS20=26,BS20=28,BS20=29,BS20=31,BS20=33,BS20=35)</formula>
    </cfRule>
    <cfRule type="expression" dxfId="196" priority="198" stopIfTrue="1">
      <formula>OR(BS20=1,BS20=3,BS20=5,BS20=7,BS20=9,BS20=12,BS20=14,BS20=16,BS20=18,BS20=19,BS20=21,BS20=23,BS20=25,BS20=27,BS20=30,BS20=32,BS20=34,BS20=36)</formula>
    </cfRule>
    <cfRule type="expression" dxfId="195" priority="199" stopIfTrue="1">
      <formula>ISBLANK(BS20)=FALSE</formula>
    </cfRule>
  </conditionalFormatting>
  <conditionalFormatting sqref="BS35:BS49">
    <cfRule type="expression" dxfId="194" priority="194" stopIfTrue="1">
      <formula>OR(BS35=2,BS35=4,BS35=6,BS35=8,BS35=10,BS35=11,BS35=13,BS35=15,BS35=17,BS35=20,BS35=22,BS35=24,BS35=26,BS35=28,BS35=29,BS35=31,BS35=33,BS35=35)</formula>
    </cfRule>
    <cfRule type="expression" dxfId="193" priority="195" stopIfTrue="1">
      <formula>OR(BS35=1,BS35=3,BS35=5,BS35=7,BS35=9,BS35=12,BS35=14,BS35=16,BS35=18,BS35=19,BS35=21,BS35=23,BS35=25,BS35=27,BS35=30,BS35=32,BS35=34,BS35=36)</formula>
    </cfRule>
    <cfRule type="expression" dxfId="192" priority="196" stopIfTrue="1">
      <formula>ISBLANK(BS35)=FALSE</formula>
    </cfRule>
  </conditionalFormatting>
  <conditionalFormatting sqref="BS35:BS49">
    <cfRule type="expression" dxfId="191" priority="191" stopIfTrue="1">
      <formula>OR(BS35=2,BS35=4,BS35=6,BS35=8,BS35=10,BS35=11,BS35=13,BS35=15,BS35=17,BS35=20,BS35=22,BS35=24,BS35=26,BS35=28,BS35=29,BS35=31,BS35=33,BS35=35)</formula>
    </cfRule>
    <cfRule type="expression" dxfId="190" priority="192" stopIfTrue="1">
      <formula>OR(BS35=1,BS35=3,BS35=5,BS35=7,BS35=9,BS35=12,BS35=14,BS35=16,BS35=18,BS35=19,BS35=21,BS35=23,BS35=25,BS35=27,BS35=30,BS35=32,BS35=34,BS35=36)</formula>
    </cfRule>
    <cfRule type="expression" dxfId="189" priority="193" stopIfTrue="1">
      <formula>ISBLANK(BS35)=FALSE</formula>
    </cfRule>
  </conditionalFormatting>
  <conditionalFormatting sqref="BS50:BS64">
    <cfRule type="expression" dxfId="188" priority="188" stopIfTrue="1">
      <formula>OR(BS50=2,BS50=4,BS50=6,BS50=8,BS50=10,BS50=11,BS50=13,BS50=15,BS50=17,BS50=20,BS50=22,BS50=24,BS50=26,BS50=28,BS50=29,BS50=31,BS50=33,BS50=35)</formula>
    </cfRule>
    <cfRule type="expression" dxfId="187" priority="189" stopIfTrue="1">
      <formula>OR(BS50=1,BS50=3,BS50=5,BS50=7,BS50=9,BS50=12,BS50=14,BS50=16,BS50=18,BS50=19,BS50=21,BS50=23,BS50=25,BS50=27,BS50=30,BS50=32,BS50=34,BS50=36)</formula>
    </cfRule>
    <cfRule type="expression" dxfId="186" priority="190" stopIfTrue="1">
      <formula>ISBLANK(BS50)=FALSE</formula>
    </cfRule>
  </conditionalFormatting>
  <conditionalFormatting sqref="BS50:BS64">
    <cfRule type="expression" dxfId="185" priority="185" stopIfTrue="1">
      <formula>OR(BS50=2,BS50=4,BS50=6,BS50=8,BS50=10,BS50=11,BS50=13,BS50=15,BS50=17,BS50=20,BS50=22,BS50=24,BS50=26,BS50=28,BS50=29,BS50=31,BS50=33,BS50=35)</formula>
    </cfRule>
    <cfRule type="expression" dxfId="184" priority="186" stopIfTrue="1">
      <formula>OR(BS50=1,BS50=3,BS50=5,BS50=7,BS50=9,BS50=12,BS50=14,BS50=16,BS50=18,BS50=19,BS50=21,BS50=23,BS50=25,BS50=27,BS50=30,BS50=32,BS50=34,BS50=36)</formula>
    </cfRule>
    <cfRule type="expression" dxfId="183" priority="187" stopIfTrue="1">
      <formula>ISBLANK(BS50)=FALSE</formula>
    </cfRule>
  </conditionalFormatting>
  <conditionalFormatting sqref="BS65:BS79">
    <cfRule type="expression" dxfId="182" priority="182" stopIfTrue="1">
      <formula>OR(BS65=2,BS65=4,BS65=6,BS65=8,BS65=10,BS65=11,BS65=13,BS65=15,BS65=17,BS65=20,BS65=22,BS65=24,BS65=26,BS65=28,BS65=29,BS65=31,BS65=33,BS65=35)</formula>
    </cfRule>
    <cfRule type="expression" dxfId="181" priority="183" stopIfTrue="1">
      <formula>OR(BS65=1,BS65=3,BS65=5,BS65=7,BS65=9,BS65=12,BS65=14,BS65=16,BS65=18,BS65=19,BS65=21,BS65=23,BS65=25,BS65=27,BS65=30,BS65=32,BS65=34,BS65=36)</formula>
    </cfRule>
    <cfRule type="expression" dxfId="180" priority="184" stopIfTrue="1">
      <formula>ISBLANK(BS65)=FALSE</formula>
    </cfRule>
  </conditionalFormatting>
  <conditionalFormatting sqref="BS65:BS79">
    <cfRule type="expression" dxfId="179" priority="179" stopIfTrue="1">
      <formula>OR(BS65=2,BS65=4,BS65=6,BS65=8,BS65=10,BS65=11,BS65=13,BS65=15,BS65=17,BS65=20,BS65=22,BS65=24,BS65=26,BS65=28,BS65=29,BS65=31,BS65=33,BS65=35)</formula>
    </cfRule>
    <cfRule type="expression" dxfId="178" priority="180" stopIfTrue="1">
      <formula>OR(BS65=1,BS65=3,BS65=5,BS65=7,BS65=9,BS65=12,BS65=14,BS65=16,BS65=18,BS65=19,BS65=21,BS65=23,BS65=25,BS65=27,BS65=30,BS65=32,BS65=34,BS65=36)</formula>
    </cfRule>
    <cfRule type="expression" dxfId="177" priority="181" stopIfTrue="1">
      <formula>ISBLANK(BS65)=FALSE</formula>
    </cfRule>
  </conditionalFormatting>
  <conditionalFormatting sqref="BS80:BS94">
    <cfRule type="expression" dxfId="176" priority="176" stopIfTrue="1">
      <formula>OR(BS80=2,BS80=4,BS80=6,BS80=8,BS80=10,BS80=11,BS80=13,BS80=15,BS80=17,BS80=20,BS80=22,BS80=24,BS80=26,BS80=28,BS80=29,BS80=31,BS80=33,BS80=35)</formula>
    </cfRule>
    <cfRule type="expression" dxfId="175" priority="177" stopIfTrue="1">
      <formula>OR(BS80=1,BS80=3,BS80=5,BS80=7,BS80=9,BS80=12,BS80=14,BS80=16,BS80=18,BS80=19,BS80=21,BS80=23,BS80=25,BS80=27,BS80=30,BS80=32,BS80=34,BS80=36)</formula>
    </cfRule>
    <cfRule type="expression" dxfId="174" priority="178" stopIfTrue="1">
      <formula>ISBLANK(BS80)=FALSE</formula>
    </cfRule>
  </conditionalFormatting>
  <conditionalFormatting sqref="BS80:BS94">
    <cfRule type="expression" dxfId="173" priority="173" stopIfTrue="1">
      <formula>OR(BS80=2,BS80=4,BS80=6,BS80=8,BS80=10,BS80=11,BS80=13,BS80=15,BS80=17,BS80=20,BS80=22,BS80=24,BS80=26,BS80=28,BS80=29,BS80=31,BS80=33,BS80=35)</formula>
    </cfRule>
    <cfRule type="expression" dxfId="172" priority="174" stopIfTrue="1">
      <formula>OR(BS80=1,BS80=3,BS80=5,BS80=7,BS80=9,BS80=12,BS80=14,BS80=16,BS80=18,BS80=19,BS80=21,BS80=23,BS80=25,BS80=27,BS80=30,BS80=32,BS80=34,BS80=36)</formula>
    </cfRule>
    <cfRule type="expression" dxfId="171" priority="175" stopIfTrue="1">
      <formula>ISBLANK(BS80)=FALSE</formula>
    </cfRule>
  </conditionalFormatting>
  <conditionalFormatting sqref="BS95:BS109">
    <cfRule type="expression" dxfId="170" priority="170" stopIfTrue="1">
      <formula>OR(BS95=2,BS95=4,BS95=6,BS95=8,BS95=10,BS95=11,BS95=13,BS95=15,BS95=17,BS95=20,BS95=22,BS95=24,BS95=26,BS95=28,BS95=29,BS95=31,BS95=33,BS95=35)</formula>
    </cfRule>
    <cfRule type="expression" dxfId="169" priority="171" stopIfTrue="1">
      <formula>OR(BS95=1,BS95=3,BS95=5,BS95=7,BS95=9,BS95=12,BS95=14,BS95=16,BS95=18,BS95=19,BS95=21,BS95=23,BS95=25,BS95=27,BS95=30,BS95=32,BS95=34,BS95=36)</formula>
    </cfRule>
    <cfRule type="expression" dxfId="168" priority="172" stopIfTrue="1">
      <formula>ISBLANK(BS95)=FALSE</formula>
    </cfRule>
  </conditionalFormatting>
  <conditionalFormatting sqref="BS95:BS109">
    <cfRule type="expression" dxfId="167" priority="167" stopIfTrue="1">
      <formula>OR(BS95=2,BS95=4,BS95=6,BS95=8,BS95=10,BS95=11,BS95=13,BS95=15,BS95=17,BS95=20,BS95=22,BS95=24,BS95=26,BS95=28,BS95=29,BS95=31,BS95=33,BS95=35)</formula>
    </cfRule>
    <cfRule type="expression" dxfId="166" priority="168" stopIfTrue="1">
      <formula>OR(BS95=1,BS95=3,BS95=5,BS95=7,BS95=9,BS95=12,BS95=14,BS95=16,BS95=18,BS95=19,BS95=21,BS95=23,BS95=25,BS95=27,BS95=30,BS95=32,BS95=34,BS95=36)</formula>
    </cfRule>
    <cfRule type="expression" dxfId="165" priority="169" stopIfTrue="1">
      <formula>ISBLANK(BS95)=FALSE</formula>
    </cfRule>
  </conditionalFormatting>
  <conditionalFormatting sqref="BS110:BS124">
    <cfRule type="expression" dxfId="164" priority="164" stopIfTrue="1">
      <formula>OR(BS110=2,BS110=4,BS110=6,BS110=8,BS110=10,BS110=11,BS110=13,BS110=15,BS110=17,BS110=20,BS110=22,BS110=24,BS110=26,BS110=28,BS110=29,BS110=31,BS110=33,BS110=35)</formula>
    </cfRule>
    <cfRule type="expression" dxfId="163" priority="165" stopIfTrue="1">
      <formula>OR(BS110=1,BS110=3,BS110=5,BS110=7,BS110=9,BS110=12,BS110=14,BS110=16,BS110=18,BS110=19,BS110=21,BS110=23,BS110=25,BS110=27,BS110=30,BS110=32,BS110=34,BS110=36)</formula>
    </cfRule>
    <cfRule type="expression" dxfId="162" priority="166" stopIfTrue="1">
      <formula>ISBLANK(BS110)=FALSE</formula>
    </cfRule>
  </conditionalFormatting>
  <conditionalFormatting sqref="BS110:BS124">
    <cfRule type="expression" dxfId="161" priority="161" stopIfTrue="1">
      <formula>OR(BS110=2,BS110=4,BS110=6,BS110=8,BS110=10,BS110=11,BS110=13,BS110=15,BS110=17,BS110=20,BS110=22,BS110=24,BS110=26,BS110=28,BS110=29,BS110=31,BS110=33,BS110=35)</formula>
    </cfRule>
    <cfRule type="expression" dxfId="160" priority="162" stopIfTrue="1">
      <formula>OR(BS110=1,BS110=3,BS110=5,BS110=7,BS110=9,BS110=12,BS110=14,BS110=16,BS110=18,BS110=19,BS110=21,BS110=23,BS110=25,BS110=27,BS110=30,BS110=32,BS110=34,BS110=36)</formula>
    </cfRule>
    <cfRule type="expression" dxfId="159" priority="163" stopIfTrue="1">
      <formula>ISBLANK(BS110)=FALSE</formula>
    </cfRule>
  </conditionalFormatting>
  <conditionalFormatting sqref="BS125:BS139">
    <cfRule type="expression" dxfId="158" priority="158" stopIfTrue="1">
      <formula>OR(BS125=2,BS125=4,BS125=6,BS125=8,BS125=10,BS125=11,BS125=13,BS125=15,BS125=17,BS125=20,BS125=22,BS125=24,BS125=26,BS125=28,BS125=29,BS125=31,BS125=33,BS125=35)</formula>
    </cfRule>
    <cfRule type="expression" dxfId="157" priority="159" stopIfTrue="1">
      <formula>OR(BS125=1,BS125=3,BS125=5,BS125=7,BS125=9,BS125=12,BS125=14,BS125=16,BS125=18,BS125=19,BS125=21,BS125=23,BS125=25,BS125=27,BS125=30,BS125=32,BS125=34,BS125=36)</formula>
    </cfRule>
    <cfRule type="expression" dxfId="156" priority="160" stopIfTrue="1">
      <formula>ISBLANK(BS125)=FALSE</formula>
    </cfRule>
  </conditionalFormatting>
  <conditionalFormatting sqref="BS125:BS139">
    <cfRule type="expression" dxfId="155" priority="155" stopIfTrue="1">
      <formula>OR(BS125=2,BS125=4,BS125=6,BS125=8,BS125=10,BS125=11,BS125=13,BS125=15,BS125=17,BS125=20,BS125=22,BS125=24,BS125=26,BS125=28,BS125=29,BS125=31,BS125=33,BS125=35)</formula>
    </cfRule>
    <cfRule type="expression" dxfId="154" priority="156" stopIfTrue="1">
      <formula>OR(BS125=1,BS125=3,BS125=5,BS125=7,BS125=9,BS125=12,BS125=14,BS125=16,BS125=18,BS125=19,BS125=21,BS125=23,BS125=25,BS125=27,BS125=30,BS125=32,BS125=34,BS125=36)</formula>
    </cfRule>
    <cfRule type="expression" dxfId="153" priority="157" stopIfTrue="1">
      <formula>ISBLANK(BS125)=FALSE</formula>
    </cfRule>
  </conditionalFormatting>
  <conditionalFormatting sqref="BS140:BS154">
    <cfRule type="expression" dxfId="152" priority="152" stopIfTrue="1">
      <formula>OR(BS140=2,BS140=4,BS140=6,BS140=8,BS140=10,BS140=11,BS140=13,BS140=15,BS140=17,BS140=20,BS140=22,BS140=24,BS140=26,BS140=28,BS140=29,BS140=31,BS140=33,BS140=35)</formula>
    </cfRule>
    <cfRule type="expression" dxfId="151" priority="153" stopIfTrue="1">
      <formula>OR(BS140=1,BS140=3,BS140=5,BS140=7,BS140=9,BS140=12,BS140=14,BS140=16,BS140=18,BS140=19,BS140=21,BS140=23,BS140=25,BS140=27,BS140=30,BS140=32,BS140=34,BS140=36)</formula>
    </cfRule>
    <cfRule type="expression" dxfId="150" priority="154" stopIfTrue="1">
      <formula>ISBLANK(BS140)=FALSE</formula>
    </cfRule>
  </conditionalFormatting>
  <conditionalFormatting sqref="BS140:BS154">
    <cfRule type="expression" dxfId="149" priority="149" stopIfTrue="1">
      <formula>OR(BS140=2,BS140=4,BS140=6,BS140=8,BS140=10,BS140=11,BS140=13,BS140=15,BS140=17,BS140=20,BS140=22,BS140=24,BS140=26,BS140=28,BS140=29,BS140=31,BS140=33,BS140=35)</formula>
    </cfRule>
    <cfRule type="expression" dxfId="148" priority="150" stopIfTrue="1">
      <formula>OR(BS140=1,BS140=3,BS140=5,BS140=7,BS140=9,BS140=12,BS140=14,BS140=16,BS140=18,BS140=19,BS140=21,BS140=23,BS140=25,BS140=27,BS140=30,BS140=32,BS140=34,BS140=36)</formula>
    </cfRule>
    <cfRule type="expression" dxfId="147" priority="151" stopIfTrue="1">
      <formula>ISBLANK(BS140)=FALSE</formula>
    </cfRule>
  </conditionalFormatting>
  <conditionalFormatting sqref="BS155:BS169">
    <cfRule type="expression" dxfId="146" priority="146" stopIfTrue="1">
      <formula>OR(BS155=2,BS155=4,BS155=6,BS155=8,BS155=10,BS155=11,BS155=13,BS155=15,BS155=17,BS155=20,BS155=22,BS155=24,BS155=26,BS155=28,BS155=29,BS155=31,BS155=33,BS155=35)</formula>
    </cfRule>
    <cfRule type="expression" dxfId="145" priority="147" stopIfTrue="1">
      <formula>OR(BS155=1,BS155=3,BS155=5,BS155=7,BS155=9,BS155=12,BS155=14,BS155=16,BS155=18,BS155=19,BS155=21,BS155=23,BS155=25,BS155=27,BS155=30,BS155=32,BS155=34,BS155=36)</formula>
    </cfRule>
    <cfRule type="expression" dxfId="144" priority="148" stopIfTrue="1">
      <formula>ISBLANK(BS155)=FALSE</formula>
    </cfRule>
  </conditionalFormatting>
  <conditionalFormatting sqref="BS155:BS169">
    <cfRule type="expression" dxfId="143" priority="143" stopIfTrue="1">
      <formula>OR(BS155=2,BS155=4,BS155=6,BS155=8,BS155=10,BS155=11,BS155=13,BS155=15,BS155=17,BS155=20,BS155=22,BS155=24,BS155=26,BS155=28,BS155=29,BS155=31,BS155=33,BS155=35)</formula>
    </cfRule>
    <cfRule type="expression" dxfId="142" priority="144" stopIfTrue="1">
      <formula>OR(BS155=1,BS155=3,BS155=5,BS155=7,BS155=9,BS155=12,BS155=14,BS155=16,BS155=18,BS155=19,BS155=21,BS155=23,BS155=25,BS155=27,BS155=30,BS155=32,BS155=34,BS155=36)</formula>
    </cfRule>
    <cfRule type="expression" dxfId="141" priority="145" stopIfTrue="1">
      <formula>ISBLANK(BS155)=FALSE</formula>
    </cfRule>
  </conditionalFormatting>
  <conditionalFormatting sqref="BS170:BS184">
    <cfRule type="expression" dxfId="140" priority="140" stopIfTrue="1">
      <formula>OR(BS170=2,BS170=4,BS170=6,BS170=8,BS170=10,BS170=11,BS170=13,BS170=15,BS170=17,BS170=20,BS170=22,BS170=24,BS170=26,BS170=28,BS170=29,BS170=31,BS170=33,BS170=35)</formula>
    </cfRule>
    <cfRule type="expression" dxfId="139" priority="141" stopIfTrue="1">
      <formula>OR(BS170=1,BS170=3,BS170=5,BS170=7,BS170=9,BS170=12,BS170=14,BS170=16,BS170=18,BS170=19,BS170=21,BS170=23,BS170=25,BS170=27,BS170=30,BS170=32,BS170=34,BS170=36)</formula>
    </cfRule>
    <cfRule type="expression" dxfId="138" priority="142" stopIfTrue="1">
      <formula>ISBLANK(BS170)=FALSE</formula>
    </cfRule>
  </conditionalFormatting>
  <conditionalFormatting sqref="BS170:BS184">
    <cfRule type="expression" dxfId="137" priority="137" stopIfTrue="1">
      <formula>OR(BS170=2,BS170=4,BS170=6,BS170=8,BS170=10,BS170=11,BS170=13,BS170=15,BS170=17,BS170=20,BS170=22,BS170=24,BS170=26,BS170=28,BS170=29,BS170=31,BS170=33,BS170=35)</formula>
    </cfRule>
    <cfRule type="expression" dxfId="136" priority="138" stopIfTrue="1">
      <formula>OR(BS170=1,BS170=3,BS170=5,BS170=7,BS170=9,BS170=12,BS170=14,BS170=16,BS170=18,BS170=19,BS170=21,BS170=23,BS170=25,BS170=27,BS170=30,BS170=32,BS170=34,BS170=36)</formula>
    </cfRule>
    <cfRule type="expression" dxfId="135" priority="139" stopIfTrue="1">
      <formula>ISBLANK(BS170)=FALSE</formula>
    </cfRule>
  </conditionalFormatting>
  <conditionalFormatting sqref="BS185:BS199">
    <cfRule type="expression" dxfId="134" priority="134" stopIfTrue="1">
      <formula>OR(BS185=2,BS185=4,BS185=6,BS185=8,BS185=10,BS185=11,BS185=13,BS185=15,BS185=17,BS185=20,BS185=22,BS185=24,BS185=26,BS185=28,BS185=29,BS185=31,BS185=33,BS185=35)</formula>
    </cfRule>
    <cfRule type="expression" dxfId="133" priority="135" stopIfTrue="1">
      <formula>OR(BS185=1,BS185=3,BS185=5,BS185=7,BS185=9,BS185=12,BS185=14,BS185=16,BS185=18,BS185=19,BS185=21,BS185=23,BS185=25,BS185=27,BS185=30,BS185=32,BS185=34,BS185=36)</formula>
    </cfRule>
    <cfRule type="expression" dxfId="132" priority="136" stopIfTrue="1">
      <formula>ISBLANK(BS185)=FALSE</formula>
    </cfRule>
  </conditionalFormatting>
  <conditionalFormatting sqref="BS185:BS199">
    <cfRule type="expression" dxfId="131" priority="131" stopIfTrue="1">
      <formula>OR(BS185=2,BS185=4,BS185=6,BS185=8,BS185=10,BS185=11,BS185=13,BS185=15,BS185=17,BS185=20,BS185=22,BS185=24,BS185=26,BS185=28,BS185=29,BS185=31,BS185=33,BS185=35)</formula>
    </cfRule>
    <cfRule type="expression" dxfId="130" priority="132" stopIfTrue="1">
      <formula>OR(BS185=1,BS185=3,BS185=5,BS185=7,BS185=9,BS185=12,BS185=14,BS185=16,BS185=18,BS185=19,BS185=21,BS185=23,BS185=25,BS185=27,BS185=30,BS185=32,BS185=34,BS185=36)</formula>
    </cfRule>
    <cfRule type="expression" dxfId="129" priority="133" stopIfTrue="1">
      <formula>ISBLANK(BS185)=FALSE</formula>
    </cfRule>
  </conditionalFormatting>
  <conditionalFormatting sqref="BS200:BS214">
    <cfRule type="expression" dxfId="128" priority="128" stopIfTrue="1">
      <formula>OR(BS200=2,BS200=4,BS200=6,BS200=8,BS200=10,BS200=11,BS200=13,BS200=15,BS200=17,BS200=20,BS200=22,BS200=24,BS200=26,BS200=28,BS200=29,BS200=31,BS200=33,BS200=35)</formula>
    </cfRule>
    <cfRule type="expression" dxfId="127" priority="129" stopIfTrue="1">
      <formula>OR(BS200=1,BS200=3,BS200=5,BS200=7,BS200=9,BS200=12,BS200=14,BS200=16,BS200=18,BS200=19,BS200=21,BS200=23,BS200=25,BS200=27,BS200=30,BS200=32,BS200=34,BS200=36)</formula>
    </cfRule>
    <cfRule type="expression" dxfId="126" priority="130" stopIfTrue="1">
      <formula>ISBLANK(BS200)=FALSE</formula>
    </cfRule>
  </conditionalFormatting>
  <conditionalFormatting sqref="BS200:BS214">
    <cfRule type="expression" dxfId="125" priority="125" stopIfTrue="1">
      <formula>OR(BS200=2,BS200=4,BS200=6,BS200=8,BS200=10,BS200=11,BS200=13,BS200=15,BS200=17,BS200=20,BS200=22,BS200=24,BS200=26,BS200=28,BS200=29,BS200=31,BS200=33,BS200=35)</formula>
    </cfRule>
    <cfRule type="expression" dxfId="124" priority="126" stopIfTrue="1">
      <formula>OR(BS200=1,BS200=3,BS200=5,BS200=7,BS200=9,BS200=12,BS200=14,BS200=16,BS200=18,BS200=19,BS200=21,BS200=23,BS200=25,BS200=27,BS200=30,BS200=32,BS200=34,BS200=36)</formula>
    </cfRule>
    <cfRule type="expression" dxfId="123" priority="127" stopIfTrue="1">
      <formula>ISBLANK(BS200)=FALSE</formula>
    </cfRule>
  </conditionalFormatting>
  <conditionalFormatting sqref="BS215:BS229">
    <cfRule type="expression" dxfId="122" priority="122" stopIfTrue="1">
      <formula>OR(BS215=2,BS215=4,BS215=6,BS215=8,BS215=10,BS215=11,BS215=13,BS215=15,BS215=17,BS215=20,BS215=22,BS215=24,BS215=26,BS215=28,BS215=29,BS215=31,BS215=33,BS215=35)</formula>
    </cfRule>
    <cfRule type="expression" dxfId="121" priority="123" stopIfTrue="1">
      <formula>OR(BS215=1,BS215=3,BS215=5,BS215=7,BS215=9,BS215=12,BS215=14,BS215=16,BS215=18,BS215=19,BS215=21,BS215=23,BS215=25,BS215=27,BS215=30,BS215=32,BS215=34,BS215=36)</formula>
    </cfRule>
    <cfRule type="expression" dxfId="120" priority="124" stopIfTrue="1">
      <formula>ISBLANK(BS215)=FALSE</formula>
    </cfRule>
  </conditionalFormatting>
  <conditionalFormatting sqref="BS215:BS229">
    <cfRule type="expression" dxfId="119" priority="119" stopIfTrue="1">
      <formula>OR(BS215=2,BS215=4,BS215=6,BS215=8,BS215=10,BS215=11,BS215=13,BS215=15,BS215=17,BS215=20,BS215=22,BS215=24,BS215=26,BS215=28,BS215=29,BS215=31,BS215=33,BS215=35)</formula>
    </cfRule>
    <cfRule type="expression" dxfId="118" priority="120" stopIfTrue="1">
      <formula>OR(BS215=1,BS215=3,BS215=5,BS215=7,BS215=9,BS215=12,BS215=14,BS215=16,BS215=18,BS215=19,BS215=21,BS215=23,BS215=25,BS215=27,BS215=30,BS215=32,BS215=34,BS215=36)</formula>
    </cfRule>
    <cfRule type="expression" dxfId="117" priority="121" stopIfTrue="1">
      <formula>ISBLANK(BS215)=FALSE</formula>
    </cfRule>
  </conditionalFormatting>
  <conditionalFormatting sqref="BS230:BS244">
    <cfRule type="expression" dxfId="116" priority="116" stopIfTrue="1">
      <formula>OR(BS230=2,BS230=4,BS230=6,BS230=8,BS230=10,BS230=11,BS230=13,BS230=15,BS230=17,BS230=20,BS230=22,BS230=24,BS230=26,BS230=28,BS230=29,BS230=31,BS230=33,BS230=35)</formula>
    </cfRule>
    <cfRule type="expression" dxfId="115" priority="117" stopIfTrue="1">
      <formula>OR(BS230=1,BS230=3,BS230=5,BS230=7,BS230=9,BS230=12,BS230=14,BS230=16,BS230=18,BS230=19,BS230=21,BS230=23,BS230=25,BS230=27,BS230=30,BS230=32,BS230=34,BS230=36)</formula>
    </cfRule>
    <cfRule type="expression" dxfId="114" priority="118" stopIfTrue="1">
      <formula>ISBLANK(BS230)=FALSE</formula>
    </cfRule>
  </conditionalFormatting>
  <conditionalFormatting sqref="BS230:BS244">
    <cfRule type="expression" dxfId="113" priority="113" stopIfTrue="1">
      <formula>OR(BS230=2,BS230=4,BS230=6,BS230=8,BS230=10,BS230=11,BS230=13,BS230=15,BS230=17,BS230=20,BS230=22,BS230=24,BS230=26,BS230=28,BS230=29,BS230=31,BS230=33,BS230=35)</formula>
    </cfRule>
    <cfRule type="expression" dxfId="112" priority="114" stopIfTrue="1">
      <formula>OR(BS230=1,BS230=3,BS230=5,BS230=7,BS230=9,BS230=12,BS230=14,BS230=16,BS230=18,BS230=19,BS230=21,BS230=23,BS230=25,BS230=27,BS230=30,BS230=32,BS230=34,BS230=36)</formula>
    </cfRule>
    <cfRule type="expression" dxfId="111" priority="115" stopIfTrue="1">
      <formula>ISBLANK(BS230)=FALSE</formula>
    </cfRule>
  </conditionalFormatting>
  <conditionalFormatting sqref="BS245:BS259">
    <cfRule type="expression" dxfId="110" priority="110" stopIfTrue="1">
      <formula>OR(BS245=2,BS245=4,BS245=6,BS245=8,BS245=10,BS245=11,BS245=13,BS245=15,BS245=17,BS245=20,BS245=22,BS245=24,BS245=26,BS245=28,BS245=29,BS245=31,BS245=33,BS245=35)</formula>
    </cfRule>
    <cfRule type="expression" dxfId="109" priority="111" stopIfTrue="1">
      <formula>OR(BS245=1,BS245=3,BS245=5,BS245=7,BS245=9,BS245=12,BS245=14,BS245=16,BS245=18,BS245=19,BS245=21,BS245=23,BS245=25,BS245=27,BS245=30,BS245=32,BS245=34,BS245=36)</formula>
    </cfRule>
    <cfRule type="expression" dxfId="108" priority="112" stopIfTrue="1">
      <formula>ISBLANK(BS245)=FALSE</formula>
    </cfRule>
  </conditionalFormatting>
  <conditionalFormatting sqref="BS245:BS259">
    <cfRule type="expression" dxfId="107" priority="107" stopIfTrue="1">
      <formula>OR(BS245=2,BS245=4,BS245=6,BS245=8,BS245=10,BS245=11,BS245=13,BS245=15,BS245=17,BS245=20,BS245=22,BS245=24,BS245=26,BS245=28,BS245=29,BS245=31,BS245=33,BS245=35)</formula>
    </cfRule>
    <cfRule type="expression" dxfId="106" priority="108" stopIfTrue="1">
      <formula>OR(BS245=1,BS245=3,BS245=5,BS245=7,BS245=9,BS245=12,BS245=14,BS245=16,BS245=18,BS245=19,BS245=21,BS245=23,BS245=25,BS245=27,BS245=30,BS245=32,BS245=34,BS245=36)</formula>
    </cfRule>
    <cfRule type="expression" dxfId="105" priority="109" stopIfTrue="1">
      <formula>ISBLANK(BS245)=FALSE</formula>
    </cfRule>
  </conditionalFormatting>
  <conditionalFormatting sqref="BS260:BS274">
    <cfRule type="expression" dxfId="104" priority="104" stopIfTrue="1">
      <formula>OR(BS260=2,BS260=4,BS260=6,BS260=8,BS260=10,BS260=11,BS260=13,BS260=15,BS260=17,BS260=20,BS260=22,BS260=24,BS260=26,BS260=28,BS260=29,BS260=31,BS260=33,BS260=35)</formula>
    </cfRule>
    <cfRule type="expression" dxfId="103" priority="105" stopIfTrue="1">
      <formula>OR(BS260=1,BS260=3,BS260=5,BS260=7,BS260=9,BS260=12,BS260=14,BS260=16,BS260=18,BS260=19,BS260=21,BS260=23,BS260=25,BS260=27,BS260=30,BS260=32,BS260=34,BS260=36)</formula>
    </cfRule>
    <cfRule type="expression" dxfId="102" priority="106" stopIfTrue="1">
      <formula>ISBLANK(BS260)=FALSE</formula>
    </cfRule>
  </conditionalFormatting>
  <conditionalFormatting sqref="BS260:BS274">
    <cfRule type="expression" dxfId="101" priority="101" stopIfTrue="1">
      <formula>OR(BS260=2,BS260=4,BS260=6,BS260=8,BS260=10,BS260=11,BS260=13,BS260=15,BS260=17,BS260=20,BS260=22,BS260=24,BS260=26,BS260=28,BS260=29,BS260=31,BS260=33,BS260=35)</formula>
    </cfRule>
    <cfRule type="expression" dxfId="100" priority="102" stopIfTrue="1">
      <formula>OR(BS260=1,BS260=3,BS260=5,BS260=7,BS260=9,BS260=12,BS260=14,BS260=16,BS260=18,BS260=19,BS260=21,BS260=23,BS260=25,BS260=27,BS260=30,BS260=32,BS260=34,BS260=36)</formula>
    </cfRule>
    <cfRule type="expression" dxfId="99" priority="103" stopIfTrue="1">
      <formula>ISBLANK(BS260)=FALSE</formula>
    </cfRule>
  </conditionalFormatting>
  <conditionalFormatting sqref="BS275:BS289">
    <cfRule type="expression" dxfId="98" priority="98" stopIfTrue="1">
      <formula>OR(BS275=2,BS275=4,BS275=6,BS275=8,BS275=10,BS275=11,BS275=13,BS275=15,BS275=17,BS275=20,BS275=22,BS275=24,BS275=26,BS275=28,BS275=29,BS275=31,BS275=33,BS275=35)</formula>
    </cfRule>
    <cfRule type="expression" dxfId="97" priority="99" stopIfTrue="1">
      <formula>OR(BS275=1,BS275=3,BS275=5,BS275=7,BS275=9,BS275=12,BS275=14,BS275=16,BS275=18,BS275=19,BS275=21,BS275=23,BS275=25,BS275=27,BS275=30,BS275=32,BS275=34,BS275=36)</formula>
    </cfRule>
    <cfRule type="expression" dxfId="96" priority="100" stopIfTrue="1">
      <formula>ISBLANK(BS275)=FALSE</formula>
    </cfRule>
  </conditionalFormatting>
  <conditionalFormatting sqref="BS275:BS289">
    <cfRule type="expression" dxfId="95" priority="95" stopIfTrue="1">
      <formula>OR(BS275=2,BS275=4,BS275=6,BS275=8,BS275=10,BS275=11,BS275=13,BS275=15,BS275=17,BS275=20,BS275=22,BS275=24,BS275=26,BS275=28,BS275=29,BS275=31,BS275=33,BS275=35)</formula>
    </cfRule>
    <cfRule type="expression" dxfId="94" priority="96" stopIfTrue="1">
      <formula>OR(BS275=1,BS275=3,BS275=5,BS275=7,BS275=9,BS275=12,BS275=14,BS275=16,BS275=18,BS275=19,BS275=21,BS275=23,BS275=25,BS275=27,BS275=30,BS275=32,BS275=34,BS275=36)</formula>
    </cfRule>
    <cfRule type="expression" dxfId="93" priority="97" stopIfTrue="1">
      <formula>ISBLANK(BS275)=FALSE</formula>
    </cfRule>
  </conditionalFormatting>
  <conditionalFormatting sqref="BS290:BS304">
    <cfRule type="expression" dxfId="92" priority="92" stopIfTrue="1">
      <formula>OR(BS290=2,BS290=4,BS290=6,BS290=8,BS290=10,BS290=11,BS290=13,BS290=15,BS290=17,BS290=20,BS290=22,BS290=24,BS290=26,BS290=28,BS290=29,BS290=31,BS290=33,BS290=35)</formula>
    </cfRule>
    <cfRule type="expression" dxfId="91" priority="93" stopIfTrue="1">
      <formula>OR(BS290=1,BS290=3,BS290=5,BS290=7,BS290=9,BS290=12,BS290=14,BS290=16,BS290=18,BS290=19,BS290=21,BS290=23,BS290=25,BS290=27,BS290=30,BS290=32,BS290=34,BS290=36)</formula>
    </cfRule>
    <cfRule type="expression" dxfId="90" priority="94" stopIfTrue="1">
      <formula>ISBLANK(BS290)=FALSE</formula>
    </cfRule>
  </conditionalFormatting>
  <conditionalFormatting sqref="BS290:BS304">
    <cfRule type="expression" dxfId="89" priority="89" stopIfTrue="1">
      <formula>OR(BS290=2,BS290=4,BS290=6,BS290=8,BS290=10,BS290=11,BS290=13,BS290=15,BS290=17,BS290=20,BS290=22,BS290=24,BS290=26,BS290=28,BS290=29,BS290=31,BS290=33,BS290=35)</formula>
    </cfRule>
    <cfRule type="expression" dxfId="88" priority="90" stopIfTrue="1">
      <formula>OR(BS290=1,BS290=3,BS290=5,BS290=7,BS290=9,BS290=12,BS290=14,BS290=16,BS290=18,BS290=19,BS290=21,BS290=23,BS290=25,BS290=27,BS290=30,BS290=32,BS290=34,BS290=36)</formula>
    </cfRule>
    <cfRule type="expression" dxfId="87" priority="91" stopIfTrue="1">
      <formula>ISBLANK(BS290)=FALSE</formula>
    </cfRule>
  </conditionalFormatting>
  <conditionalFormatting sqref="BS305:BS319">
    <cfRule type="expression" dxfId="86" priority="86" stopIfTrue="1">
      <formula>OR(BS305=2,BS305=4,BS305=6,BS305=8,BS305=10,BS305=11,BS305=13,BS305=15,BS305=17,BS305=20,BS305=22,BS305=24,BS305=26,BS305=28,BS305=29,BS305=31,BS305=33,BS305=35)</formula>
    </cfRule>
    <cfRule type="expression" dxfId="85" priority="87" stopIfTrue="1">
      <formula>OR(BS305=1,BS305=3,BS305=5,BS305=7,BS305=9,BS305=12,BS305=14,BS305=16,BS305=18,BS305=19,BS305=21,BS305=23,BS305=25,BS305=27,BS305=30,BS305=32,BS305=34,BS305=36)</formula>
    </cfRule>
    <cfRule type="expression" dxfId="84" priority="88" stopIfTrue="1">
      <formula>ISBLANK(BS305)=FALSE</formula>
    </cfRule>
  </conditionalFormatting>
  <conditionalFormatting sqref="BS305:BS319">
    <cfRule type="expression" dxfId="83" priority="83" stopIfTrue="1">
      <formula>OR(BS305=2,BS305=4,BS305=6,BS305=8,BS305=10,BS305=11,BS305=13,BS305=15,BS305=17,BS305=20,BS305=22,BS305=24,BS305=26,BS305=28,BS305=29,BS305=31,BS305=33,BS305=35)</formula>
    </cfRule>
    <cfRule type="expression" dxfId="82" priority="84" stopIfTrue="1">
      <formula>OR(BS305=1,BS305=3,BS305=5,BS305=7,BS305=9,BS305=12,BS305=14,BS305=16,BS305=18,BS305=19,BS305=21,BS305=23,BS305=25,BS305=27,BS305=30,BS305=32,BS305=34,BS305=36)</formula>
    </cfRule>
    <cfRule type="expression" dxfId="81" priority="85" stopIfTrue="1">
      <formula>ISBLANK(BS305)=FALSE</formula>
    </cfRule>
  </conditionalFormatting>
  <conditionalFormatting sqref="BS320:BS334">
    <cfRule type="expression" dxfId="80" priority="80" stopIfTrue="1">
      <formula>OR(BS320=2,BS320=4,BS320=6,BS320=8,BS320=10,BS320=11,BS320=13,BS320=15,BS320=17,BS320=20,BS320=22,BS320=24,BS320=26,BS320=28,BS320=29,BS320=31,BS320=33,BS320=35)</formula>
    </cfRule>
    <cfRule type="expression" dxfId="79" priority="81" stopIfTrue="1">
      <formula>OR(BS320=1,BS320=3,BS320=5,BS320=7,BS320=9,BS320=12,BS320=14,BS320=16,BS320=18,BS320=19,BS320=21,BS320=23,BS320=25,BS320=27,BS320=30,BS320=32,BS320=34,BS320=36)</formula>
    </cfRule>
    <cfRule type="expression" dxfId="78" priority="82" stopIfTrue="1">
      <formula>ISBLANK(BS320)=FALSE</formula>
    </cfRule>
  </conditionalFormatting>
  <conditionalFormatting sqref="BS320:BS334">
    <cfRule type="expression" dxfId="77" priority="77" stopIfTrue="1">
      <formula>OR(BS320=2,BS320=4,BS320=6,BS320=8,BS320=10,BS320=11,BS320=13,BS320=15,BS320=17,BS320=20,BS320=22,BS320=24,BS320=26,BS320=28,BS320=29,BS320=31,BS320=33,BS320=35)</formula>
    </cfRule>
    <cfRule type="expression" dxfId="76" priority="78" stopIfTrue="1">
      <formula>OR(BS320=1,BS320=3,BS320=5,BS320=7,BS320=9,BS320=12,BS320=14,BS320=16,BS320=18,BS320=19,BS320=21,BS320=23,BS320=25,BS320=27,BS320=30,BS320=32,BS320=34,BS320=36)</formula>
    </cfRule>
    <cfRule type="expression" dxfId="75" priority="79" stopIfTrue="1">
      <formula>ISBLANK(BS320)=FALSE</formula>
    </cfRule>
  </conditionalFormatting>
  <conditionalFormatting sqref="BS335:BS349">
    <cfRule type="expression" dxfId="74" priority="74" stopIfTrue="1">
      <formula>OR(BS335=2,BS335=4,BS335=6,BS335=8,BS335=10,BS335=11,BS335=13,BS335=15,BS335=17,BS335=20,BS335=22,BS335=24,BS335=26,BS335=28,BS335=29,BS335=31,BS335=33,BS335=35)</formula>
    </cfRule>
    <cfRule type="expression" dxfId="73" priority="75" stopIfTrue="1">
      <formula>OR(BS335=1,BS335=3,BS335=5,BS335=7,BS335=9,BS335=12,BS335=14,BS335=16,BS335=18,BS335=19,BS335=21,BS335=23,BS335=25,BS335=27,BS335=30,BS335=32,BS335=34,BS335=36)</formula>
    </cfRule>
    <cfRule type="expression" dxfId="72" priority="76" stopIfTrue="1">
      <formula>ISBLANK(BS335)=FALSE</formula>
    </cfRule>
  </conditionalFormatting>
  <conditionalFormatting sqref="BS335:BS349">
    <cfRule type="expression" dxfId="71" priority="71" stopIfTrue="1">
      <formula>OR(BS335=2,BS335=4,BS335=6,BS335=8,BS335=10,BS335=11,BS335=13,BS335=15,BS335=17,BS335=20,BS335=22,BS335=24,BS335=26,BS335=28,BS335=29,BS335=31,BS335=33,BS335=35)</formula>
    </cfRule>
    <cfRule type="expression" dxfId="70" priority="72" stopIfTrue="1">
      <formula>OR(BS335=1,BS335=3,BS335=5,BS335=7,BS335=9,BS335=12,BS335=14,BS335=16,BS335=18,BS335=19,BS335=21,BS335=23,BS335=25,BS335=27,BS335=30,BS335=32,BS335=34,BS335=36)</formula>
    </cfRule>
    <cfRule type="expression" dxfId="69" priority="73" stopIfTrue="1">
      <formula>ISBLANK(BS335)=FALSE</formula>
    </cfRule>
  </conditionalFormatting>
  <conditionalFormatting sqref="BS350:BS364">
    <cfRule type="expression" dxfId="68" priority="68" stopIfTrue="1">
      <formula>OR(BS350=2,BS350=4,BS350=6,BS350=8,BS350=10,BS350=11,BS350=13,BS350=15,BS350=17,BS350=20,BS350=22,BS350=24,BS350=26,BS350=28,BS350=29,BS350=31,BS350=33,BS350=35)</formula>
    </cfRule>
    <cfRule type="expression" dxfId="67" priority="69" stopIfTrue="1">
      <formula>OR(BS350=1,BS350=3,BS350=5,BS350=7,BS350=9,BS350=12,BS350=14,BS350=16,BS350=18,BS350=19,BS350=21,BS350=23,BS350=25,BS350=27,BS350=30,BS350=32,BS350=34,BS350=36)</formula>
    </cfRule>
    <cfRule type="expression" dxfId="66" priority="70" stopIfTrue="1">
      <formula>ISBLANK(BS350)=FALSE</formula>
    </cfRule>
  </conditionalFormatting>
  <conditionalFormatting sqref="BS350:BS364">
    <cfRule type="expression" dxfId="65" priority="65" stopIfTrue="1">
      <formula>OR(BS350=2,BS350=4,BS350=6,BS350=8,BS350=10,BS350=11,BS350=13,BS350=15,BS350=17,BS350=20,BS350=22,BS350=24,BS350=26,BS350=28,BS350=29,BS350=31,BS350=33,BS350=35)</formula>
    </cfRule>
    <cfRule type="expression" dxfId="64" priority="66" stopIfTrue="1">
      <formula>OR(BS350=1,BS350=3,BS350=5,BS350=7,BS350=9,BS350=12,BS350=14,BS350=16,BS350=18,BS350=19,BS350=21,BS350=23,BS350=25,BS350=27,BS350=30,BS350=32,BS350=34,BS350=36)</formula>
    </cfRule>
    <cfRule type="expression" dxfId="63" priority="67" stopIfTrue="1">
      <formula>ISBLANK(BS350)=FALSE</formula>
    </cfRule>
  </conditionalFormatting>
  <conditionalFormatting sqref="BS365:BS379">
    <cfRule type="expression" dxfId="62" priority="62" stopIfTrue="1">
      <formula>OR(BS365=2,BS365=4,BS365=6,BS365=8,BS365=10,BS365=11,BS365=13,BS365=15,BS365=17,BS365=20,BS365=22,BS365=24,BS365=26,BS365=28,BS365=29,BS365=31,BS365=33,BS365=35)</formula>
    </cfRule>
    <cfRule type="expression" dxfId="61" priority="63" stopIfTrue="1">
      <formula>OR(BS365=1,BS365=3,BS365=5,BS365=7,BS365=9,BS365=12,BS365=14,BS365=16,BS365=18,BS365=19,BS365=21,BS365=23,BS365=25,BS365=27,BS365=30,BS365=32,BS365=34,BS365=36)</formula>
    </cfRule>
    <cfRule type="expression" dxfId="60" priority="64" stopIfTrue="1">
      <formula>ISBLANK(BS365)=FALSE</formula>
    </cfRule>
  </conditionalFormatting>
  <conditionalFormatting sqref="BS365:BS379">
    <cfRule type="expression" dxfId="59" priority="59" stopIfTrue="1">
      <formula>OR(BS365=2,BS365=4,BS365=6,BS365=8,BS365=10,BS365=11,BS365=13,BS365=15,BS365=17,BS365=20,BS365=22,BS365=24,BS365=26,BS365=28,BS365=29,BS365=31,BS365=33,BS365=35)</formula>
    </cfRule>
    <cfRule type="expression" dxfId="58" priority="60" stopIfTrue="1">
      <formula>OR(BS365=1,BS365=3,BS365=5,BS365=7,BS365=9,BS365=12,BS365=14,BS365=16,BS365=18,BS365=19,BS365=21,BS365=23,BS365=25,BS365=27,BS365=30,BS365=32,BS365=34,BS365=36)</formula>
    </cfRule>
    <cfRule type="expression" dxfId="57" priority="61" stopIfTrue="1">
      <formula>ISBLANK(BS365)=FALSE</formula>
    </cfRule>
  </conditionalFormatting>
  <conditionalFormatting sqref="BS380:BS394">
    <cfRule type="expression" dxfId="56" priority="56" stopIfTrue="1">
      <formula>OR(BS380=2,BS380=4,BS380=6,BS380=8,BS380=10,BS380=11,BS380=13,BS380=15,BS380=17,BS380=20,BS380=22,BS380=24,BS380=26,BS380=28,BS380=29,BS380=31,BS380=33,BS380=35)</formula>
    </cfRule>
    <cfRule type="expression" dxfId="55" priority="57" stopIfTrue="1">
      <formula>OR(BS380=1,BS380=3,BS380=5,BS380=7,BS380=9,BS380=12,BS380=14,BS380=16,BS380=18,BS380=19,BS380=21,BS380=23,BS380=25,BS380=27,BS380=30,BS380=32,BS380=34,BS380=36)</formula>
    </cfRule>
    <cfRule type="expression" dxfId="54" priority="58" stopIfTrue="1">
      <formula>ISBLANK(BS380)=FALSE</formula>
    </cfRule>
  </conditionalFormatting>
  <conditionalFormatting sqref="BS380:BS394">
    <cfRule type="expression" dxfId="53" priority="53" stopIfTrue="1">
      <formula>OR(BS380=2,BS380=4,BS380=6,BS380=8,BS380=10,BS380=11,BS380=13,BS380=15,BS380=17,BS380=20,BS380=22,BS380=24,BS380=26,BS380=28,BS380=29,BS380=31,BS380=33,BS380=35)</formula>
    </cfRule>
    <cfRule type="expression" dxfId="52" priority="54" stopIfTrue="1">
      <formula>OR(BS380=1,BS380=3,BS380=5,BS380=7,BS380=9,BS380=12,BS380=14,BS380=16,BS380=18,BS380=19,BS380=21,BS380=23,BS380=25,BS380=27,BS380=30,BS380=32,BS380=34,BS380=36)</formula>
    </cfRule>
    <cfRule type="expression" dxfId="51" priority="55" stopIfTrue="1">
      <formula>ISBLANK(BS380)=FALSE</formula>
    </cfRule>
  </conditionalFormatting>
  <conditionalFormatting sqref="BS395:BS409">
    <cfRule type="expression" dxfId="50" priority="50" stopIfTrue="1">
      <formula>OR(BS395=2,BS395=4,BS395=6,BS395=8,BS395=10,BS395=11,BS395=13,BS395=15,BS395=17,BS395=20,BS395=22,BS395=24,BS395=26,BS395=28,BS395=29,BS395=31,BS395=33,BS395=35)</formula>
    </cfRule>
    <cfRule type="expression" dxfId="49" priority="51" stopIfTrue="1">
      <formula>OR(BS395=1,BS395=3,BS395=5,BS395=7,BS395=9,BS395=12,BS395=14,BS395=16,BS395=18,BS395=19,BS395=21,BS395=23,BS395=25,BS395=27,BS395=30,BS395=32,BS395=34,BS395=36)</formula>
    </cfRule>
    <cfRule type="expression" dxfId="48" priority="52" stopIfTrue="1">
      <formula>ISBLANK(BS395)=FALSE</formula>
    </cfRule>
  </conditionalFormatting>
  <conditionalFormatting sqref="BS395:BS409">
    <cfRule type="expression" dxfId="47" priority="47" stopIfTrue="1">
      <formula>OR(BS395=2,BS395=4,BS395=6,BS395=8,BS395=10,BS395=11,BS395=13,BS395=15,BS395=17,BS395=20,BS395=22,BS395=24,BS395=26,BS395=28,BS395=29,BS395=31,BS395=33,BS395=35)</formula>
    </cfRule>
    <cfRule type="expression" dxfId="46" priority="48" stopIfTrue="1">
      <formula>OR(BS395=1,BS395=3,BS395=5,BS395=7,BS395=9,BS395=12,BS395=14,BS395=16,BS395=18,BS395=19,BS395=21,BS395=23,BS395=25,BS395=27,BS395=30,BS395=32,BS395=34,BS395=36)</formula>
    </cfRule>
    <cfRule type="expression" dxfId="45" priority="49" stopIfTrue="1">
      <formula>ISBLANK(BS395)=FALSE</formula>
    </cfRule>
  </conditionalFormatting>
  <conditionalFormatting sqref="BS410:BS424">
    <cfRule type="expression" dxfId="44" priority="44" stopIfTrue="1">
      <formula>OR(BS410=2,BS410=4,BS410=6,BS410=8,BS410=10,BS410=11,BS410=13,BS410=15,BS410=17,BS410=20,BS410=22,BS410=24,BS410=26,BS410=28,BS410=29,BS410=31,BS410=33,BS410=35)</formula>
    </cfRule>
    <cfRule type="expression" dxfId="43" priority="45" stopIfTrue="1">
      <formula>OR(BS410=1,BS410=3,BS410=5,BS410=7,BS410=9,BS410=12,BS410=14,BS410=16,BS410=18,BS410=19,BS410=21,BS410=23,BS410=25,BS410=27,BS410=30,BS410=32,BS410=34,BS410=36)</formula>
    </cfRule>
    <cfRule type="expression" dxfId="42" priority="46" stopIfTrue="1">
      <formula>ISBLANK(BS410)=FALSE</formula>
    </cfRule>
  </conditionalFormatting>
  <conditionalFormatting sqref="BS410:BS424">
    <cfRule type="expression" dxfId="41" priority="41" stopIfTrue="1">
      <formula>OR(BS410=2,BS410=4,BS410=6,BS410=8,BS410=10,BS410=11,BS410=13,BS410=15,BS410=17,BS410=20,BS410=22,BS410=24,BS410=26,BS410=28,BS410=29,BS410=31,BS410=33,BS410=35)</formula>
    </cfRule>
    <cfRule type="expression" dxfId="40" priority="42" stopIfTrue="1">
      <formula>OR(BS410=1,BS410=3,BS410=5,BS410=7,BS410=9,BS410=12,BS410=14,BS410=16,BS410=18,BS410=19,BS410=21,BS410=23,BS410=25,BS410=27,BS410=30,BS410=32,BS410=34,BS410=36)</formula>
    </cfRule>
    <cfRule type="expression" dxfId="39" priority="43" stopIfTrue="1">
      <formula>ISBLANK(BS410)=FALSE</formula>
    </cfRule>
  </conditionalFormatting>
  <conditionalFormatting sqref="BS425:BS439">
    <cfRule type="expression" dxfId="38" priority="38" stopIfTrue="1">
      <formula>OR(BS425=2,BS425=4,BS425=6,BS425=8,BS425=10,BS425=11,BS425=13,BS425=15,BS425=17,BS425=20,BS425=22,BS425=24,BS425=26,BS425=28,BS425=29,BS425=31,BS425=33,BS425=35)</formula>
    </cfRule>
    <cfRule type="expression" dxfId="37" priority="39" stopIfTrue="1">
      <formula>OR(BS425=1,BS425=3,BS425=5,BS425=7,BS425=9,BS425=12,BS425=14,BS425=16,BS425=18,BS425=19,BS425=21,BS425=23,BS425=25,BS425=27,BS425=30,BS425=32,BS425=34,BS425=36)</formula>
    </cfRule>
    <cfRule type="expression" dxfId="36" priority="40" stopIfTrue="1">
      <formula>ISBLANK(BS425)=FALSE</formula>
    </cfRule>
  </conditionalFormatting>
  <conditionalFormatting sqref="BS425:BS439">
    <cfRule type="expression" dxfId="35" priority="35" stopIfTrue="1">
      <formula>OR(BS425=2,BS425=4,BS425=6,BS425=8,BS425=10,BS425=11,BS425=13,BS425=15,BS425=17,BS425=20,BS425=22,BS425=24,BS425=26,BS425=28,BS425=29,BS425=31,BS425=33,BS425=35)</formula>
    </cfRule>
    <cfRule type="expression" dxfId="34" priority="36" stopIfTrue="1">
      <formula>OR(BS425=1,BS425=3,BS425=5,BS425=7,BS425=9,BS425=12,BS425=14,BS425=16,BS425=18,BS425=19,BS425=21,BS425=23,BS425=25,BS425=27,BS425=30,BS425=32,BS425=34,BS425=36)</formula>
    </cfRule>
    <cfRule type="expression" dxfId="33" priority="37" stopIfTrue="1">
      <formula>ISBLANK(BS425)=FALSE</formula>
    </cfRule>
  </conditionalFormatting>
  <conditionalFormatting sqref="BS440:BS454">
    <cfRule type="expression" dxfId="32" priority="32" stopIfTrue="1">
      <formula>OR(BS440=2,BS440=4,BS440=6,BS440=8,BS440=10,BS440=11,BS440=13,BS440=15,BS440=17,BS440=20,BS440=22,BS440=24,BS440=26,BS440=28,BS440=29,BS440=31,BS440=33,BS440=35)</formula>
    </cfRule>
    <cfRule type="expression" dxfId="31" priority="33" stopIfTrue="1">
      <formula>OR(BS440=1,BS440=3,BS440=5,BS440=7,BS440=9,BS440=12,BS440=14,BS440=16,BS440=18,BS440=19,BS440=21,BS440=23,BS440=25,BS440=27,BS440=30,BS440=32,BS440=34,BS440=36)</formula>
    </cfRule>
    <cfRule type="expression" dxfId="30" priority="34" stopIfTrue="1">
      <formula>ISBLANK(BS440)=FALSE</formula>
    </cfRule>
  </conditionalFormatting>
  <conditionalFormatting sqref="BS440:BS454">
    <cfRule type="expression" dxfId="29" priority="29" stopIfTrue="1">
      <formula>OR(BS440=2,BS440=4,BS440=6,BS440=8,BS440=10,BS440=11,BS440=13,BS440=15,BS440=17,BS440=20,BS440=22,BS440=24,BS440=26,BS440=28,BS440=29,BS440=31,BS440=33,BS440=35)</formula>
    </cfRule>
    <cfRule type="expression" dxfId="28" priority="30" stopIfTrue="1">
      <formula>OR(BS440=1,BS440=3,BS440=5,BS440=7,BS440=9,BS440=12,BS440=14,BS440=16,BS440=18,BS440=19,BS440=21,BS440=23,BS440=25,BS440=27,BS440=30,BS440=32,BS440=34,BS440=36)</formula>
    </cfRule>
    <cfRule type="expression" dxfId="27" priority="31" stopIfTrue="1">
      <formula>ISBLANK(BS440)=FALSE</formula>
    </cfRule>
  </conditionalFormatting>
  <conditionalFormatting sqref="BS455:BS469">
    <cfRule type="expression" dxfId="26" priority="26" stopIfTrue="1">
      <formula>OR(BS455=2,BS455=4,BS455=6,BS455=8,BS455=10,BS455=11,BS455=13,BS455=15,BS455=17,BS455=20,BS455=22,BS455=24,BS455=26,BS455=28,BS455=29,BS455=31,BS455=33,BS455=35)</formula>
    </cfRule>
    <cfRule type="expression" dxfId="25" priority="27" stopIfTrue="1">
      <formula>OR(BS455=1,BS455=3,BS455=5,BS455=7,BS455=9,BS455=12,BS455=14,BS455=16,BS455=18,BS455=19,BS455=21,BS455=23,BS455=25,BS455=27,BS455=30,BS455=32,BS455=34,BS455=36)</formula>
    </cfRule>
    <cfRule type="expression" dxfId="24" priority="28" stopIfTrue="1">
      <formula>ISBLANK(BS455)=FALSE</formula>
    </cfRule>
  </conditionalFormatting>
  <conditionalFormatting sqref="BS455:BS469">
    <cfRule type="expression" dxfId="23" priority="23" stopIfTrue="1">
      <formula>OR(BS455=2,BS455=4,BS455=6,BS455=8,BS455=10,BS455=11,BS455=13,BS455=15,BS455=17,BS455=20,BS455=22,BS455=24,BS455=26,BS455=28,BS455=29,BS455=31,BS455=33,BS455=35)</formula>
    </cfRule>
    <cfRule type="expression" dxfId="22" priority="24" stopIfTrue="1">
      <formula>OR(BS455=1,BS455=3,BS455=5,BS455=7,BS455=9,BS455=12,BS455=14,BS455=16,BS455=18,BS455=19,BS455=21,BS455=23,BS455=25,BS455=27,BS455=30,BS455=32,BS455=34,BS455=36)</formula>
    </cfRule>
    <cfRule type="expression" dxfId="21" priority="25" stopIfTrue="1">
      <formula>ISBLANK(BS455)=FALSE</formula>
    </cfRule>
  </conditionalFormatting>
  <conditionalFormatting sqref="BS470:BS484">
    <cfRule type="expression" dxfId="20" priority="20" stopIfTrue="1">
      <formula>OR(BS470=2,BS470=4,BS470=6,BS470=8,BS470=10,BS470=11,BS470=13,BS470=15,BS470=17,BS470=20,BS470=22,BS470=24,BS470=26,BS470=28,BS470=29,BS470=31,BS470=33,BS470=35)</formula>
    </cfRule>
    <cfRule type="expression" dxfId="19" priority="21" stopIfTrue="1">
      <formula>OR(BS470=1,BS470=3,BS470=5,BS470=7,BS470=9,BS470=12,BS470=14,BS470=16,BS470=18,BS470=19,BS470=21,BS470=23,BS470=25,BS470=27,BS470=30,BS470=32,BS470=34,BS470=36)</formula>
    </cfRule>
    <cfRule type="expression" dxfId="18" priority="22" stopIfTrue="1">
      <formula>ISBLANK(BS470)=FALSE</formula>
    </cfRule>
  </conditionalFormatting>
  <conditionalFormatting sqref="BS470:BS484">
    <cfRule type="expression" dxfId="17" priority="17" stopIfTrue="1">
      <formula>OR(BS470=2,BS470=4,BS470=6,BS470=8,BS470=10,BS470=11,BS470=13,BS470=15,BS470=17,BS470=20,BS470=22,BS470=24,BS470=26,BS470=28,BS470=29,BS470=31,BS470=33,BS470=35)</formula>
    </cfRule>
    <cfRule type="expression" dxfId="16" priority="18" stopIfTrue="1">
      <formula>OR(BS470=1,BS470=3,BS470=5,BS470=7,BS470=9,BS470=12,BS470=14,BS470=16,BS470=18,BS470=19,BS470=21,BS470=23,BS470=25,BS470=27,BS470=30,BS470=32,BS470=34,BS470=36)</formula>
    </cfRule>
    <cfRule type="expression" dxfId="15" priority="19" stopIfTrue="1">
      <formula>ISBLANK(BS470)=FALSE</formula>
    </cfRule>
  </conditionalFormatting>
  <conditionalFormatting sqref="BS485:BS499">
    <cfRule type="expression" dxfId="14" priority="14" stopIfTrue="1">
      <formula>OR(BS485=2,BS485=4,BS485=6,BS485=8,BS485=10,BS485=11,BS485=13,BS485=15,BS485=17,BS485=20,BS485=22,BS485=24,BS485=26,BS485=28,BS485=29,BS485=31,BS485=33,BS485=35)</formula>
    </cfRule>
    <cfRule type="expression" dxfId="13" priority="15" stopIfTrue="1">
      <formula>OR(BS485=1,BS485=3,BS485=5,BS485=7,BS485=9,BS485=12,BS485=14,BS485=16,BS485=18,BS485=19,BS485=21,BS485=23,BS485=25,BS485=27,BS485=30,BS485=32,BS485=34,BS485=36)</formula>
    </cfRule>
    <cfRule type="expression" dxfId="12" priority="16" stopIfTrue="1">
      <formula>ISBLANK(BS485)=FALSE</formula>
    </cfRule>
  </conditionalFormatting>
  <conditionalFormatting sqref="BS485:BS499">
    <cfRule type="expression" dxfId="11" priority="11" stopIfTrue="1">
      <formula>OR(BS485=2,BS485=4,BS485=6,BS485=8,BS485=10,BS485=11,BS485=13,BS485=15,BS485=17,BS485=20,BS485=22,BS485=24,BS485=26,BS485=28,BS485=29,BS485=31,BS485=33,BS485=35)</formula>
    </cfRule>
    <cfRule type="expression" dxfId="10" priority="12" stopIfTrue="1">
      <formula>OR(BS485=1,BS485=3,BS485=5,BS485=7,BS485=9,BS485=12,BS485=14,BS485=16,BS485=18,BS485=19,BS485=21,BS485=23,BS485=25,BS485=27,BS485=30,BS485=32,BS485=34,BS485=36)</formula>
    </cfRule>
    <cfRule type="expression" dxfId="9" priority="13" stopIfTrue="1">
      <formula>ISBLANK(BS485)=FALSE</formula>
    </cfRule>
  </conditionalFormatting>
  <conditionalFormatting sqref="AX5:AX29 AX37:AX70">
    <cfRule type="cellIs" dxfId="8" priority="10" operator="greaterThan">
      <formula>3</formula>
    </cfRule>
  </conditionalFormatting>
  <conditionalFormatting sqref="AP5:AP29 AP37:AP70">
    <cfRule type="cellIs" dxfId="7" priority="9" operator="equal">
      <formula>14</formula>
    </cfRule>
  </conditionalFormatting>
  <conditionalFormatting sqref="BI5:BI29 BI37:BI70">
    <cfRule type="cellIs" dxfId="6" priority="7" operator="greaterThan">
      <formula>3</formula>
    </cfRule>
  </conditionalFormatting>
  <conditionalFormatting sqref="AT5:AT29 AT37:AT70">
    <cfRule type="cellIs" dxfId="5" priority="6" operator="greaterThan">
      <formula>3</formula>
    </cfRule>
  </conditionalFormatting>
  <conditionalFormatting sqref="AP30:AP36">
    <cfRule type="cellIs" dxfId="4" priority="5" operator="equal">
      <formula>14</formula>
    </cfRule>
  </conditionalFormatting>
  <conditionalFormatting sqref="BI36">
    <cfRule type="cellIs" dxfId="3" priority="1" operator="greaterThan">
      <formula>3</formula>
    </cfRule>
  </conditionalFormatting>
  <conditionalFormatting sqref="AT30:AT36">
    <cfRule type="cellIs" dxfId="2" priority="4" operator="greaterThan">
      <formula>3</formula>
    </cfRule>
  </conditionalFormatting>
  <conditionalFormatting sqref="AX30:AX36">
    <cfRule type="cellIs" dxfId="1" priority="3" operator="greaterThan">
      <formula>3</formula>
    </cfRule>
  </conditionalFormatting>
  <conditionalFormatting sqref="BI30:BI35">
    <cfRule type="cellIs" dxfId="0" priority="2" operator="greaterThan">
      <formula>3</formula>
    </cfRule>
  </conditionalFormatting>
  <dataValidations disablePrompts="1" count="1">
    <dataValidation type="list" allowBlank="1" showErrorMessage="1" sqref="A2 BS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2017-08-14T11:24:08Z</dcterms:modified>
</cp:coreProperties>
</file>