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18270" windowHeight="6960"/>
  </bookViews>
  <sheets>
    <sheet name="Sheet1" sheetId="1" r:id="rId1"/>
    <sheet name="Sheet2" sheetId="2" r:id="rId2"/>
  </sheets>
  <externalReferences>
    <externalReference r:id="rId3"/>
  </externalReferences>
  <definedNames>
    <definedName name="Input">[1]Sheet1!$DX$2080:$DX$2082</definedName>
  </definedNames>
  <calcPr calcId="162913"/>
</workbook>
</file>

<file path=xl/calcChain.xml><?xml version="1.0" encoding="utf-8"?>
<calcChain xmlns="http://schemas.openxmlformats.org/spreadsheetml/2006/main">
  <c r="B54" i="1" l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53" i="1"/>
  <c r="B42" i="1" l="1"/>
  <c r="B43" i="1"/>
  <c r="B44" i="1"/>
  <c r="B45" i="1"/>
  <c r="B46" i="1"/>
  <c r="B47" i="1"/>
  <c r="B48" i="1"/>
  <c r="B49" i="1"/>
  <c r="B50" i="1"/>
  <c r="B51" i="1"/>
  <c r="B52" i="1"/>
  <c r="J3" i="1" l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l="1"/>
  <c r="E42" i="1"/>
  <c r="D42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3" i="1"/>
  <c r="A44" i="1" l="1"/>
  <c r="E43" i="1"/>
  <c r="D43" i="1" s="1"/>
  <c r="E5" i="1"/>
  <c r="E9" i="1"/>
  <c r="E6" i="1"/>
  <c r="E7" i="1"/>
  <c r="E8" i="1"/>
  <c r="E4" i="1"/>
  <c r="E10" i="1"/>
  <c r="E11" i="1"/>
  <c r="G2" i="1"/>
  <c r="A45" i="1" l="1"/>
  <c r="E44" i="1"/>
  <c r="D44" i="1" s="1"/>
  <c r="E12" i="1"/>
  <c r="E14" i="1"/>
  <c r="E18" i="1"/>
  <c r="E22" i="1"/>
  <c r="E26" i="1"/>
  <c r="E30" i="1"/>
  <c r="E34" i="1"/>
  <c r="E38" i="1"/>
  <c r="E15" i="1"/>
  <c r="E19" i="1"/>
  <c r="E23" i="1"/>
  <c r="E27" i="1"/>
  <c r="E31" i="1"/>
  <c r="E35" i="1"/>
  <c r="E39" i="1"/>
  <c r="E16" i="1"/>
  <c r="E20" i="1"/>
  <c r="E24" i="1"/>
  <c r="E28" i="1"/>
  <c r="E32" i="1"/>
  <c r="E36" i="1"/>
  <c r="E40" i="1"/>
  <c r="E13" i="1"/>
  <c r="E17" i="1"/>
  <c r="E21" i="1"/>
  <c r="E25" i="1"/>
  <c r="E29" i="1"/>
  <c r="E33" i="1"/>
  <c r="E37" i="1"/>
  <c r="E41" i="1"/>
  <c r="D20" i="2"/>
  <c r="M42" i="1" l="1"/>
  <c r="Q44" i="1"/>
  <c r="Q42" i="1"/>
  <c r="N43" i="1"/>
  <c r="K43" i="1"/>
  <c r="M44" i="1"/>
  <c r="K44" i="1"/>
  <c r="N42" i="1"/>
  <c r="M43" i="1"/>
  <c r="K42" i="1"/>
  <c r="Q43" i="1"/>
  <c r="N44" i="1"/>
  <c r="A46" i="1"/>
  <c r="E45" i="1"/>
  <c r="D45" i="1" s="1"/>
  <c r="D21" i="2"/>
  <c r="O43" i="1" l="1"/>
  <c r="Q45" i="1"/>
  <c r="K45" i="1"/>
  <c r="N45" i="1"/>
  <c r="A47" i="1"/>
  <c r="E46" i="1"/>
  <c r="L42" i="1"/>
  <c r="O44" i="1"/>
  <c r="O42" i="1"/>
  <c r="L43" i="1"/>
  <c r="M45" i="1"/>
  <c r="L44" i="1"/>
  <c r="P44" i="1" s="1"/>
  <c r="D22" i="2"/>
  <c r="D46" i="1" l="1"/>
  <c r="P43" i="1"/>
  <c r="O45" i="1"/>
  <c r="M46" i="1"/>
  <c r="K46" i="1"/>
  <c r="A48" i="1"/>
  <c r="E47" i="1"/>
  <c r="L45" i="1"/>
  <c r="J44" i="1"/>
  <c r="J43" i="1"/>
  <c r="P42" i="1"/>
  <c r="J42" i="1" s="1"/>
  <c r="N46" i="1"/>
  <c r="Q46" i="1"/>
  <c r="D23" i="2"/>
  <c r="O46" i="1" l="1"/>
  <c r="D47" i="1"/>
  <c r="K47" i="1"/>
  <c r="N47" i="1"/>
  <c r="M47" i="1"/>
  <c r="Q47" i="1"/>
  <c r="L46" i="1"/>
  <c r="A49" i="1"/>
  <c r="E48" i="1"/>
  <c r="P45" i="1"/>
  <c r="J45" i="1" s="1"/>
  <c r="C4" i="1"/>
  <c r="D24" i="2"/>
  <c r="D48" i="1" l="1"/>
  <c r="P46" i="1"/>
  <c r="J46" i="1" s="1"/>
  <c r="Q48" i="1"/>
  <c r="K48" i="1"/>
  <c r="N48" i="1"/>
  <c r="M48" i="1"/>
  <c r="O47" i="1"/>
  <c r="L47" i="1"/>
  <c r="A50" i="1"/>
  <c r="E49" i="1"/>
  <c r="C5" i="1"/>
  <c r="D25" i="2"/>
  <c r="P47" i="1" l="1"/>
  <c r="J47" i="1" s="1"/>
  <c r="L48" i="1"/>
  <c r="O48" i="1"/>
  <c r="A51" i="1"/>
  <c r="E50" i="1"/>
  <c r="D49" i="1"/>
  <c r="Q49" i="1"/>
  <c r="N49" i="1"/>
  <c r="K49" i="1"/>
  <c r="M49" i="1"/>
  <c r="C6" i="1"/>
  <c r="D26" i="2"/>
  <c r="M50" i="1" l="1"/>
  <c r="P48" i="1"/>
  <c r="J48" i="1" s="1"/>
  <c r="Q50" i="1"/>
  <c r="A52" i="1"/>
  <c r="E51" i="1"/>
  <c r="O49" i="1"/>
  <c r="L49" i="1"/>
  <c r="D50" i="1"/>
  <c r="N50" i="1"/>
  <c r="O50" i="1" s="1"/>
  <c r="K50" i="1"/>
  <c r="C7" i="1"/>
  <c r="D27" i="2"/>
  <c r="E52" i="1" l="1"/>
  <c r="N52" i="1" s="1"/>
  <c r="A53" i="1"/>
  <c r="A54" i="1" s="1"/>
  <c r="L50" i="1"/>
  <c r="P50" i="1" s="1"/>
  <c r="P49" i="1"/>
  <c r="J49" i="1" s="1"/>
  <c r="D51" i="1"/>
  <c r="Q51" i="1"/>
  <c r="K51" i="1"/>
  <c r="N51" i="1"/>
  <c r="M51" i="1"/>
  <c r="C8" i="1"/>
  <c r="D28" i="2"/>
  <c r="A55" i="1" l="1"/>
  <c r="E54" i="1"/>
  <c r="K52" i="1"/>
  <c r="M52" i="1"/>
  <c r="O52" i="1" s="1"/>
  <c r="Q52" i="1"/>
  <c r="D52" i="1"/>
  <c r="E53" i="1"/>
  <c r="O51" i="1"/>
  <c r="L51" i="1"/>
  <c r="J50" i="1"/>
  <c r="C9" i="1"/>
  <c r="D29" i="2"/>
  <c r="D54" i="1" l="1"/>
  <c r="N54" i="1"/>
  <c r="Q54" i="1"/>
  <c r="K54" i="1"/>
  <c r="M54" i="1"/>
  <c r="A56" i="1"/>
  <c r="E55" i="1"/>
  <c r="L52" i="1"/>
  <c r="P52" i="1" s="1"/>
  <c r="J52" i="1" s="1"/>
  <c r="D53" i="1"/>
  <c r="M53" i="1"/>
  <c r="Q53" i="1"/>
  <c r="N53" i="1"/>
  <c r="K53" i="1"/>
  <c r="P51" i="1"/>
  <c r="J51" i="1" s="1"/>
  <c r="C10" i="1"/>
  <c r="D30" i="2"/>
  <c r="L54" i="1" l="1"/>
  <c r="D55" i="1"/>
  <c r="Q55" i="1"/>
  <c r="N55" i="1"/>
  <c r="M55" i="1"/>
  <c r="K55" i="1"/>
  <c r="A57" i="1"/>
  <c r="E56" i="1"/>
  <c r="O54" i="1"/>
  <c r="P54" i="1" s="1"/>
  <c r="J54" i="1" s="1"/>
  <c r="L53" i="1"/>
  <c r="O53" i="1"/>
  <c r="C11" i="1"/>
  <c r="D31" i="2"/>
  <c r="O55" i="1" l="1"/>
  <c r="A58" i="1"/>
  <c r="E57" i="1"/>
  <c r="L55" i="1"/>
  <c r="D56" i="1"/>
  <c r="N56" i="1"/>
  <c r="Q56" i="1"/>
  <c r="K56" i="1"/>
  <c r="M56" i="1"/>
  <c r="P53" i="1"/>
  <c r="J53" i="1" s="1"/>
  <c r="C12" i="1"/>
  <c r="D32" i="2"/>
  <c r="P55" i="1" l="1"/>
  <c r="J55" i="1" s="1"/>
  <c r="L56" i="1"/>
  <c r="D57" i="1"/>
  <c r="N57" i="1"/>
  <c r="K57" i="1"/>
  <c r="M57" i="1"/>
  <c r="Q57" i="1"/>
  <c r="O56" i="1"/>
  <c r="A59" i="1"/>
  <c r="E58" i="1"/>
  <c r="C13" i="1"/>
  <c r="D33" i="2"/>
  <c r="L57" i="1" l="1"/>
  <c r="O57" i="1"/>
  <c r="D58" i="1"/>
  <c r="Q58" i="1"/>
  <c r="M58" i="1"/>
  <c r="N58" i="1"/>
  <c r="K58" i="1"/>
  <c r="A60" i="1"/>
  <c r="E59" i="1"/>
  <c r="P56" i="1"/>
  <c r="J56" i="1" s="1"/>
  <c r="C14" i="1"/>
  <c r="D34" i="2"/>
  <c r="P57" i="1" l="1"/>
  <c r="J57" i="1" s="1"/>
  <c r="A61" i="1"/>
  <c r="E60" i="1"/>
  <c r="L58" i="1"/>
  <c r="D59" i="1"/>
  <c r="Q59" i="1"/>
  <c r="N59" i="1"/>
  <c r="M59" i="1"/>
  <c r="K59" i="1"/>
  <c r="O58" i="1"/>
  <c r="C15" i="1"/>
  <c r="D35" i="2"/>
  <c r="O59" i="1" l="1"/>
  <c r="P58" i="1"/>
  <c r="J58" i="1" s="1"/>
  <c r="D60" i="1"/>
  <c r="Q60" i="1"/>
  <c r="K60" i="1"/>
  <c r="M60" i="1"/>
  <c r="N60" i="1"/>
  <c r="L59" i="1"/>
  <c r="A62" i="1"/>
  <c r="E61" i="1"/>
  <c r="C16" i="1"/>
  <c r="D36" i="2"/>
  <c r="P59" i="1" l="1"/>
  <c r="J59" i="1" s="1"/>
  <c r="O60" i="1"/>
  <c r="L60" i="1"/>
  <c r="D61" i="1"/>
  <c r="K61" i="1"/>
  <c r="M61" i="1"/>
  <c r="Q61" i="1"/>
  <c r="N61" i="1"/>
  <c r="A63" i="1"/>
  <c r="E62" i="1"/>
  <c r="C17" i="1"/>
  <c r="D37" i="2"/>
  <c r="O61" i="1" l="1"/>
  <c r="D62" i="1"/>
  <c r="N62" i="1"/>
  <c r="M62" i="1"/>
  <c r="Q62" i="1"/>
  <c r="K62" i="1"/>
  <c r="A64" i="1"/>
  <c r="E63" i="1"/>
  <c r="L61" i="1"/>
  <c r="P61" i="1" s="1"/>
  <c r="P60" i="1"/>
  <c r="J60" i="1" s="1"/>
  <c r="C18" i="1"/>
  <c r="F20" i="2"/>
  <c r="O62" i="1" l="1"/>
  <c r="D63" i="1"/>
  <c r="M63" i="1"/>
  <c r="N63" i="1"/>
  <c r="K63" i="1"/>
  <c r="Q63" i="1"/>
  <c r="A65" i="1"/>
  <c r="E64" i="1"/>
  <c r="J61" i="1"/>
  <c r="L62" i="1"/>
  <c r="C19" i="1"/>
  <c r="F21" i="2"/>
  <c r="P62" i="1" l="1"/>
  <c r="J62" i="1" s="1"/>
  <c r="L63" i="1"/>
  <c r="D64" i="1"/>
  <c r="M64" i="1"/>
  <c r="Q64" i="1"/>
  <c r="K64" i="1"/>
  <c r="N64" i="1"/>
  <c r="O63" i="1"/>
  <c r="A66" i="1"/>
  <c r="E65" i="1"/>
  <c r="C20" i="1"/>
  <c r="F22" i="2"/>
  <c r="P63" i="1" l="1"/>
  <c r="J63" i="1" s="1"/>
  <c r="O64" i="1"/>
  <c r="L64" i="1"/>
  <c r="D65" i="1"/>
  <c r="N65" i="1"/>
  <c r="K65" i="1"/>
  <c r="M65" i="1"/>
  <c r="Q65" i="1"/>
  <c r="A67" i="1"/>
  <c r="E66" i="1"/>
  <c r="C21" i="1"/>
  <c r="F23" i="2"/>
  <c r="O65" i="1" l="1"/>
  <c r="A68" i="1"/>
  <c r="E67" i="1"/>
  <c r="D66" i="1"/>
  <c r="Q66" i="1"/>
  <c r="M66" i="1"/>
  <c r="N66" i="1"/>
  <c r="K66" i="1"/>
  <c r="L65" i="1"/>
  <c r="P65" i="1" s="1"/>
  <c r="P64" i="1"/>
  <c r="J64" i="1" s="1"/>
  <c r="C22" i="1"/>
  <c r="F24" i="2"/>
  <c r="L66" i="1" l="1"/>
  <c r="D67" i="1"/>
  <c r="Q67" i="1"/>
  <c r="K67" i="1"/>
  <c r="N67" i="1"/>
  <c r="M67" i="1"/>
  <c r="O66" i="1"/>
  <c r="J65" i="1"/>
  <c r="A69" i="1"/>
  <c r="E68" i="1"/>
  <c r="C23" i="1"/>
  <c r="F25" i="2"/>
  <c r="O67" i="1" l="1"/>
  <c r="P66" i="1"/>
  <c r="J66" i="1" s="1"/>
  <c r="D68" i="1"/>
  <c r="K68" i="1"/>
  <c r="M68" i="1"/>
  <c r="Q68" i="1"/>
  <c r="N68" i="1"/>
  <c r="A70" i="1"/>
  <c r="E69" i="1"/>
  <c r="L67" i="1"/>
  <c r="C24" i="1"/>
  <c r="F26" i="2"/>
  <c r="O68" i="1" l="1"/>
  <c r="P67" i="1"/>
  <c r="J67" i="1" s="1"/>
  <c r="D69" i="1"/>
  <c r="N69" i="1"/>
  <c r="K69" i="1"/>
  <c r="M69" i="1"/>
  <c r="Q69" i="1"/>
  <c r="A71" i="1"/>
  <c r="E70" i="1"/>
  <c r="L68" i="1"/>
  <c r="C25" i="1"/>
  <c r="F27" i="2"/>
  <c r="P68" i="1" l="1"/>
  <c r="J68" i="1" s="1"/>
  <c r="A72" i="1"/>
  <c r="E71" i="1"/>
  <c r="O69" i="1"/>
  <c r="D70" i="1"/>
  <c r="N70" i="1"/>
  <c r="K70" i="1"/>
  <c r="Q70" i="1"/>
  <c r="M70" i="1"/>
  <c r="L69" i="1"/>
  <c r="C26" i="1"/>
  <c r="F28" i="2"/>
  <c r="L70" i="1" l="1"/>
  <c r="D71" i="1"/>
  <c r="N71" i="1"/>
  <c r="K71" i="1"/>
  <c r="M71" i="1"/>
  <c r="Q71" i="1"/>
  <c r="P69" i="1"/>
  <c r="J69" i="1" s="1"/>
  <c r="O70" i="1"/>
  <c r="A73" i="1"/>
  <c r="E72" i="1"/>
  <c r="C27" i="1"/>
  <c r="F29" i="2"/>
  <c r="P70" i="1" l="1"/>
  <c r="J70" i="1" s="1"/>
  <c r="L71" i="1"/>
  <c r="D72" i="1"/>
  <c r="K72" i="1"/>
  <c r="M72" i="1"/>
  <c r="Q72" i="1"/>
  <c r="N72" i="1"/>
  <c r="A74" i="1"/>
  <c r="E73" i="1"/>
  <c r="O71" i="1"/>
  <c r="P71" i="1" s="1"/>
  <c r="C28" i="1"/>
  <c r="F30" i="2"/>
  <c r="A75" i="1" l="1"/>
  <c r="E74" i="1"/>
  <c r="L72" i="1"/>
  <c r="D73" i="1"/>
  <c r="K73" i="1"/>
  <c r="Q73" i="1"/>
  <c r="M73" i="1"/>
  <c r="N73" i="1"/>
  <c r="O72" i="1"/>
  <c r="J71" i="1"/>
  <c r="C29" i="1"/>
  <c r="F31" i="2"/>
  <c r="O73" i="1" l="1"/>
  <c r="P72" i="1"/>
  <c r="J72" i="1" s="1"/>
  <c r="L73" i="1"/>
  <c r="D74" i="1"/>
  <c r="Q74" i="1"/>
  <c r="M74" i="1"/>
  <c r="N74" i="1"/>
  <c r="K74" i="1"/>
  <c r="A76" i="1"/>
  <c r="E76" i="1" s="1"/>
  <c r="E75" i="1"/>
  <c r="C30" i="1"/>
  <c r="F32" i="2"/>
  <c r="O74" i="1" l="1"/>
  <c r="D75" i="1"/>
  <c r="K75" i="1"/>
  <c r="N75" i="1"/>
  <c r="M75" i="1"/>
  <c r="Q75" i="1"/>
  <c r="D76" i="1"/>
  <c r="M76" i="1"/>
  <c r="Q76" i="1"/>
  <c r="N76" i="1"/>
  <c r="K76" i="1"/>
  <c r="L74" i="1"/>
  <c r="P74" i="1" s="1"/>
  <c r="J74" i="1" s="1"/>
  <c r="P73" i="1"/>
  <c r="J73" i="1" s="1"/>
  <c r="C31" i="1"/>
  <c r="F33" i="2"/>
  <c r="O76" i="1" l="1"/>
  <c r="O75" i="1"/>
  <c r="L76" i="1"/>
  <c r="L75" i="1"/>
  <c r="C32" i="1"/>
  <c r="F34" i="2"/>
  <c r="P76" i="1" l="1"/>
  <c r="J76" i="1" s="1"/>
  <c r="P75" i="1"/>
  <c r="J75" i="1" s="1"/>
  <c r="C33" i="1"/>
  <c r="F35" i="2"/>
  <c r="C34" i="1" l="1"/>
  <c r="F36" i="2"/>
  <c r="C35" i="1" l="1"/>
  <c r="F37" i="2"/>
  <c r="C36" i="1" l="1"/>
  <c r="C37" i="1" l="1"/>
  <c r="C38" i="1" l="1"/>
  <c r="C39" i="1" l="1"/>
  <c r="C40" i="1" s="1"/>
  <c r="C41" i="1" l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E26" i="2"/>
  <c r="E29" i="2"/>
  <c r="E31" i="2"/>
  <c r="E35" i="2"/>
  <c r="E20" i="2"/>
  <c r="E32" i="2"/>
  <c r="G26" i="2"/>
  <c r="G23" i="2"/>
  <c r="G30" i="2"/>
  <c r="G36" i="2"/>
  <c r="G32" i="2"/>
  <c r="G34" i="2"/>
  <c r="E25" i="2"/>
  <c r="G21" i="2"/>
  <c r="E21" i="2"/>
  <c r="G22" i="2"/>
  <c r="G25" i="2"/>
  <c r="E37" i="2"/>
  <c r="G27" i="2"/>
  <c r="E36" i="2"/>
  <c r="E30" i="2"/>
  <c r="G31" i="2"/>
  <c r="E19" i="2"/>
  <c r="G20" i="2"/>
  <c r="G28" i="2"/>
  <c r="E22" i="2"/>
  <c r="E34" i="2"/>
  <c r="E33" i="2"/>
  <c r="G35" i="2"/>
  <c r="E28" i="2"/>
  <c r="G29" i="2"/>
  <c r="G37" i="2"/>
  <c r="G24" i="2"/>
  <c r="E23" i="2"/>
  <c r="G33" i="2"/>
  <c r="E24" i="2"/>
  <c r="E27" i="2"/>
  <c r="D12" i="1"/>
  <c r="D41" i="1"/>
  <c r="E18" i="2"/>
  <c r="D40" i="1"/>
  <c r="D6" i="1"/>
  <c r="D21" i="1"/>
  <c r="D17" i="1"/>
  <c r="D13" i="1"/>
  <c r="D29" i="1"/>
  <c r="D9" i="1"/>
  <c r="D30" i="1"/>
  <c r="D37" i="1"/>
  <c r="D10" i="1"/>
  <c r="D26" i="1"/>
  <c r="D16" i="1"/>
  <c r="D24" i="1"/>
  <c r="D11" i="1"/>
  <c r="D5" i="1"/>
  <c r="D32" i="1"/>
  <c r="D34" i="1"/>
  <c r="D36" i="1"/>
  <c r="D25" i="1"/>
  <c r="D27" i="1"/>
  <c r="D35" i="1"/>
  <c r="M5" i="1"/>
  <c r="D20" i="1"/>
  <c r="D28" i="1"/>
  <c r="D8" i="1"/>
  <c r="D31" i="1"/>
  <c r="D22" i="1"/>
  <c r="D7" i="1"/>
  <c r="D14" i="1"/>
  <c r="D39" i="1"/>
  <c r="D23" i="1"/>
  <c r="D15" i="1"/>
  <c r="D33" i="1"/>
  <c r="D38" i="1"/>
  <c r="D18" i="1"/>
  <c r="D3" i="1"/>
  <c r="D19" i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M17" i="1" l="1"/>
  <c r="N29" i="1"/>
  <c r="N40" i="1"/>
  <c r="Q19" i="1"/>
  <c r="N7" i="1"/>
  <c r="N21" i="1"/>
  <c r="Q35" i="1"/>
  <c r="Q24" i="1"/>
  <c r="Q34" i="1"/>
  <c r="N10" i="1"/>
  <c r="N30" i="1"/>
  <c r="Q22" i="1"/>
  <c r="N13" i="1"/>
  <c r="Q10" i="1"/>
  <c r="N11" i="1"/>
  <c r="Q39" i="1"/>
  <c r="N24" i="1"/>
  <c r="Q33" i="1"/>
  <c r="Q38" i="1"/>
  <c r="Q16" i="1"/>
  <c r="N38" i="1"/>
  <c r="M12" i="1"/>
  <c r="K21" i="1"/>
  <c r="K10" i="1"/>
  <c r="K24" i="1"/>
  <c r="K17" i="1"/>
  <c r="K36" i="1"/>
  <c r="K16" i="1"/>
  <c r="K19" i="1"/>
  <c r="M29" i="1"/>
  <c r="O29" i="1" s="1"/>
  <c r="K26" i="1"/>
  <c r="N22" i="1"/>
  <c r="Q12" i="1"/>
  <c r="Q37" i="1"/>
  <c r="Q5" i="1"/>
  <c r="N4" i="1"/>
  <c r="Q41" i="1"/>
  <c r="Q28" i="1"/>
  <c r="N15" i="1"/>
  <c r="Q15" i="1"/>
  <c r="N16" i="1"/>
  <c r="Q36" i="1"/>
  <c r="Q17" i="1"/>
  <c r="N31" i="1"/>
  <c r="N27" i="1"/>
  <c r="Q6" i="1"/>
  <c r="Q25" i="1"/>
  <c r="Q20" i="1"/>
  <c r="Q31" i="1"/>
  <c r="N41" i="1"/>
  <c r="K8" i="1"/>
  <c r="K32" i="1"/>
  <c r="K13" i="1"/>
  <c r="K35" i="1"/>
  <c r="K33" i="1"/>
  <c r="M6" i="1"/>
  <c r="N32" i="1"/>
  <c r="N37" i="1"/>
  <c r="Q26" i="1"/>
  <c r="Q32" i="1"/>
  <c r="N18" i="1"/>
  <c r="Q4" i="1"/>
  <c r="Q7" i="1"/>
  <c r="Q13" i="1"/>
  <c r="Q21" i="1"/>
  <c r="N36" i="1"/>
  <c r="N6" i="1"/>
  <c r="Q18" i="1"/>
  <c r="Q9" i="1"/>
  <c r="Q11" i="1"/>
  <c r="N20" i="1"/>
  <c r="N23" i="1"/>
  <c r="Q8" i="1"/>
  <c r="N39" i="1"/>
  <c r="N12" i="1"/>
  <c r="Q30" i="1"/>
  <c r="K6" i="1"/>
  <c r="K12" i="1"/>
  <c r="N9" i="1"/>
  <c r="N5" i="1"/>
  <c r="O5" i="1" s="1"/>
  <c r="Q40" i="1"/>
  <c r="N35" i="1"/>
  <c r="D4" i="1"/>
  <c r="K14" i="1"/>
  <c r="M37" i="1"/>
  <c r="M11" i="1"/>
  <c r="K4" i="1"/>
  <c r="K22" i="1"/>
  <c r="M7" i="1"/>
  <c r="O7" i="1" s="1"/>
  <c r="M4" i="1"/>
  <c r="K40" i="1"/>
  <c r="K31" i="1"/>
  <c r="K25" i="1"/>
  <c r="K23" i="1"/>
  <c r="K30" i="1"/>
  <c r="M39" i="1"/>
  <c r="Q27" i="1"/>
  <c r="N19" i="1"/>
  <c r="N8" i="1"/>
  <c r="N33" i="1"/>
  <c r="K18" i="1"/>
  <c r="K11" i="1"/>
  <c r="M32" i="1"/>
  <c r="M27" i="1"/>
  <c r="K29" i="1"/>
  <c r="M9" i="1"/>
  <c r="K7" i="1"/>
  <c r="M31" i="1"/>
  <c r="O31" i="1" s="1"/>
  <c r="K41" i="1"/>
  <c r="K39" i="1"/>
  <c r="M10" i="1"/>
  <c r="M34" i="1"/>
  <c r="M28" i="1"/>
  <c r="M38" i="1"/>
  <c r="M22" i="1"/>
  <c r="N17" i="1"/>
  <c r="Q29" i="1"/>
  <c r="Q23" i="1"/>
  <c r="N28" i="1"/>
  <c r="N26" i="1"/>
  <c r="M21" i="1"/>
  <c r="M33" i="1"/>
  <c r="K5" i="1"/>
  <c r="K15" i="1"/>
  <c r="K20" i="1"/>
  <c r="K9" i="1"/>
  <c r="K27" i="1"/>
  <c r="M8" i="1"/>
  <c r="K37" i="1"/>
  <c r="K38" i="1"/>
  <c r="K34" i="1"/>
  <c r="M16" i="1"/>
  <c r="M35" i="1"/>
  <c r="M23" i="1"/>
  <c r="M13" i="1"/>
  <c r="M18" i="1"/>
  <c r="M36" i="1"/>
  <c r="M30" i="1"/>
  <c r="M25" i="1"/>
  <c r="K28" i="1"/>
  <c r="N25" i="1"/>
  <c r="N34" i="1"/>
  <c r="M14" i="1"/>
  <c r="M24" i="1"/>
  <c r="O24" i="1" s="1"/>
  <c r="M40" i="1"/>
  <c r="M41" i="1"/>
  <c r="M26" i="1"/>
  <c r="N14" i="1"/>
  <c r="G3" i="1"/>
  <c r="M15" i="1"/>
  <c r="M19" i="1"/>
  <c r="M20" i="1"/>
  <c r="Q14" i="1"/>
  <c r="G56" i="1" l="1"/>
  <c r="G60" i="1"/>
  <c r="G64" i="1"/>
  <c r="G68" i="1"/>
  <c r="G72" i="1"/>
  <c r="G57" i="1"/>
  <c r="G61" i="1"/>
  <c r="G65" i="1"/>
  <c r="G69" i="1"/>
  <c r="G73" i="1"/>
  <c r="G54" i="1"/>
  <c r="G58" i="1"/>
  <c r="G62" i="1"/>
  <c r="G66" i="1"/>
  <c r="G59" i="1"/>
  <c r="G67" i="1"/>
  <c r="G75" i="1"/>
  <c r="G55" i="1"/>
  <c r="G76" i="1"/>
  <c r="G71" i="1"/>
  <c r="G63" i="1"/>
  <c r="G74" i="1"/>
  <c r="G70" i="1"/>
  <c r="G53" i="1"/>
  <c r="G44" i="1"/>
  <c r="G48" i="1"/>
  <c r="G52" i="1"/>
  <c r="G47" i="1"/>
  <c r="G45" i="1"/>
  <c r="G49" i="1"/>
  <c r="G42" i="1"/>
  <c r="G46" i="1"/>
  <c r="G50" i="1"/>
  <c r="G43" i="1"/>
  <c r="G51" i="1"/>
  <c r="G5" i="1"/>
  <c r="F5" i="1" s="1"/>
  <c r="G9" i="1"/>
  <c r="F9" i="1" s="1"/>
  <c r="G13" i="1"/>
  <c r="G17" i="1"/>
  <c r="F17" i="1" s="1"/>
  <c r="G21" i="1"/>
  <c r="H21" i="1" s="1"/>
  <c r="G25" i="1"/>
  <c r="F25" i="1" s="1"/>
  <c r="G29" i="1"/>
  <c r="H29" i="1" s="1"/>
  <c r="G33" i="1"/>
  <c r="F33" i="1" s="1"/>
  <c r="G37" i="1"/>
  <c r="F37" i="1" s="1"/>
  <c r="G41" i="1"/>
  <c r="H41" i="1" s="1"/>
  <c r="G30" i="1"/>
  <c r="H30" i="1" s="1"/>
  <c r="G38" i="1"/>
  <c r="H38" i="1" s="1"/>
  <c r="G4" i="1"/>
  <c r="H4" i="1" s="1"/>
  <c r="G16" i="1"/>
  <c r="H16" i="1" s="1"/>
  <c r="G28" i="1"/>
  <c r="F28" i="1" s="1"/>
  <c r="G40" i="1"/>
  <c r="G6" i="1"/>
  <c r="F6" i="1" s="1"/>
  <c r="G10" i="1"/>
  <c r="F10" i="1" s="1"/>
  <c r="G14" i="1"/>
  <c r="F14" i="1" s="1"/>
  <c r="G18" i="1"/>
  <c r="H18" i="1" s="1"/>
  <c r="G22" i="1"/>
  <c r="F22" i="1" s="1"/>
  <c r="G26" i="1"/>
  <c r="F26" i="1" s="1"/>
  <c r="G34" i="1"/>
  <c r="F34" i="1" s="1"/>
  <c r="G39" i="1"/>
  <c r="F39" i="1" s="1"/>
  <c r="G12" i="1"/>
  <c r="H12" i="1" s="1"/>
  <c r="G24" i="1"/>
  <c r="H24" i="1" s="1"/>
  <c r="G36" i="1"/>
  <c r="F36" i="1" s="1"/>
  <c r="G7" i="1"/>
  <c r="H7" i="1" s="1"/>
  <c r="G11" i="1"/>
  <c r="G15" i="1"/>
  <c r="H15" i="1" s="1"/>
  <c r="G19" i="1"/>
  <c r="F19" i="1" s="1"/>
  <c r="G23" i="1"/>
  <c r="F23" i="1" s="1"/>
  <c r="G27" i="1"/>
  <c r="H27" i="1" s="1"/>
  <c r="G31" i="1"/>
  <c r="H31" i="1" s="1"/>
  <c r="G35" i="1"/>
  <c r="F35" i="1" s="1"/>
  <c r="G8" i="1"/>
  <c r="H8" i="1" s="1"/>
  <c r="G20" i="1"/>
  <c r="F20" i="1" s="1"/>
  <c r="G32" i="1"/>
  <c r="F32" i="1" s="1"/>
  <c r="H13" i="1"/>
  <c r="O40" i="1"/>
  <c r="O15" i="1"/>
  <c r="O20" i="1"/>
  <c r="O19" i="1"/>
  <c r="O10" i="1"/>
  <c r="O21" i="1"/>
  <c r="O41" i="1"/>
  <c r="O30" i="1"/>
  <c r="O36" i="1"/>
  <c r="O35" i="1"/>
  <c r="O9" i="1"/>
  <c r="O11" i="1"/>
  <c r="O22" i="1"/>
  <c r="O26" i="1"/>
  <c r="O8" i="1"/>
  <c r="O39" i="1"/>
  <c r="O28" i="1"/>
  <c r="O37" i="1"/>
  <c r="O14" i="1"/>
  <c r="O25" i="1"/>
  <c r="O34" i="1"/>
  <c r="O6" i="1"/>
  <c r="L41" i="1"/>
  <c r="L18" i="1"/>
  <c r="L24" i="1"/>
  <c r="O16" i="1"/>
  <c r="L15" i="1"/>
  <c r="O27" i="1"/>
  <c r="L31" i="1"/>
  <c r="L22" i="1"/>
  <c r="L14" i="1"/>
  <c r="L32" i="1"/>
  <c r="L16" i="1"/>
  <c r="L10" i="1"/>
  <c r="L28" i="1"/>
  <c r="L37" i="1"/>
  <c r="L29" i="1"/>
  <c r="L25" i="1"/>
  <c r="L19" i="1"/>
  <c r="H3" i="1"/>
  <c r="F3" i="1"/>
  <c r="O18" i="1"/>
  <c r="O13" i="1"/>
  <c r="L34" i="1"/>
  <c r="L27" i="1"/>
  <c r="L5" i="1"/>
  <c r="L7" i="1"/>
  <c r="O32" i="1"/>
  <c r="L30" i="1"/>
  <c r="L40" i="1"/>
  <c r="L4" i="1"/>
  <c r="L33" i="1"/>
  <c r="L8" i="1"/>
  <c r="L26" i="1"/>
  <c r="L36" i="1"/>
  <c r="L21" i="1"/>
  <c r="O17" i="1"/>
  <c r="L20" i="1"/>
  <c r="L6" i="1"/>
  <c r="L13" i="1"/>
  <c r="O23" i="1"/>
  <c r="L38" i="1"/>
  <c r="L9" i="1"/>
  <c r="O33" i="1"/>
  <c r="O38" i="1"/>
  <c r="L39" i="1"/>
  <c r="L11" i="1"/>
  <c r="L23" i="1"/>
  <c r="O4" i="1"/>
  <c r="L12" i="1"/>
  <c r="L35" i="1"/>
  <c r="L17" i="1"/>
  <c r="O12" i="1"/>
  <c r="F58" i="1" l="1"/>
  <c r="H58" i="1"/>
  <c r="F65" i="1"/>
  <c r="H65" i="1"/>
  <c r="F70" i="1"/>
  <c r="H70" i="1"/>
  <c r="H76" i="1"/>
  <c r="F76" i="1"/>
  <c r="H59" i="1"/>
  <c r="F59" i="1"/>
  <c r="F54" i="1"/>
  <c r="H54" i="1"/>
  <c r="F61" i="1"/>
  <c r="H61" i="1"/>
  <c r="H64" i="1"/>
  <c r="F64" i="1"/>
  <c r="H67" i="1"/>
  <c r="F67" i="1"/>
  <c r="H68" i="1"/>
  <c r="F68" i="1"/>
  <c r="F74" i="1"/>
  <c r="H74" i="1"/>
  <c r="H55" i="1"/>
  <c r="F55" i="1"/>
  <c r="F66" i="1"/>
  <c r="H66" i="1"/>
  <c r="F73" i="1"/>
  <c r="H73" i="1"/>
  <c r="F57" i="1"/>
  <c r="H57" i="1"/>
  <c r="H60" i="1"/>
  <c r="F60" i="1"/>
  <c r="H71" i="1"/>
  <c r="F71" i="1"/>
  <c r="H63" i="1"/>
  <c r="F63" i="1"/>
  <c r="H75" i="1"/>
  <c r="F75" i="1"/>
  <c r="F62" i="1"/>
  <c r="H62" i="1"/>
  <c r="F69" i="1"/>
  <c r="H69" i="1"/>
  <c r="H72" i="1"/>
  <c r="F72" i="1"/>
  <c r="H56" i="1"/>
  <c r="F56" i="1"/>
  <c r="F53" i="1"/>
  <c r="H53" i="1"/>
  <c r="H51" i="1"/>
  <c r="F51" i="1"/>
  <c r="F42" i="1"/>
  <c r="H42" i="1"/>
  <c r="H52" i="1"/>
  <c r="F52" i="1"/>
  <c r="H47" i="1"/>
  <c r="F47" i="1"/>
  <c r="H43" i="1"/>
  <c r="F43" i="1"/>
  <c r="F49" i="1"/>
  <c r="H49" i="1"/>
  <c r="H48" i="1"/>
  <c r="F48" i="1"/>
  <c r="F46" i="1"/>
  <c r="H46" i="1"/>
  <c r="F50" i="1"/>
  <c r="H50" i="1"/>
  <c r="F45" i="1"/>
  <c r="H45" i="1"/>
  <c r="H44" i="1"/>
  <c r="F44" i="1"/>
  <c r="F21" i="1"/>
  <c r="H14" i="1"/>
  <c r="H39" i="1"/>
  <c r="I39" i="1" s="1"/>
  <c r="F16" i="1"/>
  <c r="I16" i="1" s="1"/>
  <c r="F30" i="1"/>
  <c r="I30" i="1" s="1"/>
  <c r="H34" i="1"/>
  <c r="I34" i="1" s="1"/>
  <c r="F4" i="1"/>
  <c r="I4" i="1" s="1"/>
  <c r="F41" i="1"/>
  <c r="I41" i="1" s="1"/>
  <c r="F12" i="1"/>
  <c r="I12" i="1" s="1"/>
  <c r="F18" i="1"/>
  <c r="I18" i="1" s="1"/>
  <c r="H28" i="1"/>
  <c r="I28" i="1" s="1"/>
  <c r="F27" i="1"/>
  <c r="I27" i="1" s="1"/>
  <c r="F13" i="1"/>
  <c r="I13" i="1" s="1"/>
  <c r="H36" i="1"/>
  <c r="I36" i="1" s="1"/>
  <c r="F15" i="1"/>
  <c r="I15" i="1" s="1"/>
  <c r="F31" i="1"/>
  <c r="I31" i="1" s="1"/>
  <c r="H9" i="1"/>
  <c r="I9" i="1" s="1"/>
  <c r="F7" i="1"/>
  <c r="I7" i="1" s="1"/>
  <c r="H5" i="1"/>
  <c r="I5" i="1" s="1"/>
  <c r="H32" i="1"/>
  <c r="I32" i="1" s="1"/>
  <c r="H10" i="1"/>
  <c r="I10" i="1" s="1"/>
  <c r="H22" i="1"/>
  <c r="I22" i="1" s="1"/>
  <c r="H23" i="1"/>
  <c r="I23" i="1" s="1"/>
  <c r="H6" i="1"/>
  <c r="I6" i="1" s="1"/>
  <c r="H37" i="1"/>
  <c r="I37" i="1" s="1"/>
  <c r="H20" i="1"/>
  <c r="I20" i="1" s="1"/>
  <c r="H25" i="1"/>
  <c r="I25" i="1" s="1"/>
  <c r="F24" i="1"/>
  <c r="I24" i="1" s="1"/>
  <c r="H35" i="1"/>
  <c r="I35" i="1" s="1"/>
  <c r="H33" i="1"/>
  <c r="I33" i="1" s="1"/>
  <c r="P29" i="1"/>
  <c r="J29" i="1" s="1"/>
  <c r="P31" i="1"/>
  <c r="J31" i="1" s="1"/>
  <c r="P24" i="1"/>
  <c r="J24" i="1" s="1"/>
  <c r="P7" i="1"/>
  <c r="J7" i="1" s="1"/>
  <c r="P9" i="1"/>
  <c r="J9" i="1" s="1"/>
  <c r="P40" i="1"/>
  <c r="J40" i="1" s="1"/>
  <c r="P5" i="1"/>
  <c r="J5" i="1" s="1"/>
  <c r="P15" i="1"/>
  <c r="J15" i="1" s="1"/>
  <c r="H17" i="1"/>
  <c r="I17" i="1" s="1"/>
  <c r="H19" i="1"/>
  <c r="I19" i="1" s="1"/>
  <c r="H26" i="1"/>
  <c r="I26" i="1" s="1"/>
  <c r="P11" i="1"/>
  <c r="J11" i="1" s="1"/>
  <c r="F8" i="1"/>
  <c r="I8" i="1" s="1"/>
  <c r="F38" i="1"/>
  <c r="I38" i="1" s="1"/>
  <c r="P35" i="1"/>
  <c r="J35" i="1" s="1"/>
  <c r="P8" i="1"/>
  <c r="J8" i="1" s="1"/>
  <c r="F11" i="1"/>
  <c r="H11" i="1"/>
  <c r="F29" i="1"/>
  <c r="I29" i="1" s="1"/>
  <c r="P6" i="1"/>
  <c r="J6" i="1" s="1"/>
  <c r="P30" i="1"/>
  <c r="J30" i="1" s="1"/>
  <c r="P20" i="1"/>
  <c r="J20" i="1" s="1"/>
  <c r="P21" i="1"/>
  <c r="J21" i="1" s="1"/>
  <c r="P19" i="1"/>
  <c r="J19" i="1" s="1"/>
  <c r="P41" i="1"/>
  <c r="J41" i="1" s="1"/>
  <c r="P28" i="1"/>
  <c r="J28" i="1" s="1"/>
  <c r="P10" i="1"/>
  <c r="J10" i="1" s="1"/>
  <c r="P34" i="1"/>
  <c r="J34" i="1" s="1"/>
  <c r="P36" i="1"/>
  <c r="J36" i="1" s="1"/>
  <c r="P26" i="1"/>
  <c r="J26" i="1" s="1"/>
  <c r="P37" i="1"/>
  <c r="J37" i="1" s="1"/>
  <c r="P17" i="1"/>
  <c r="J17" i="1" s="1"/>
  <c r="P13" i="1"/>
  <c r="J13" i="1" s="1"/>
  <c r="P25" i="1"/>
  <c r="J25" i="1" s="1"/>
  <c r="P22" i="1"/>
  <c r="J22" i="1" s="1"/>
  <c r="P39" i="1"/>
  <c r="J39" i="1" s="1"/>
  <c r="P16" i="1"/>
  <c r="J16" i="1" s="1"/>
  <c r="P32" i="1"/>
  <c r="J32" i="1" s="1"/>
  <c r="P27" i="1"/>
  <c r="J27" i="1" s="1"/>
  <c r="P14" i="1"/>
  <c r="J14" i="1" s="1"/>
  <c r="P12" i="1"/>
  <c r="J12" i="1" s="1"/>
  <c r="P38" i="1"/>
  <c r="J38" i="1" s="1"/>
  <c r="P4" i="1"/>
  <c r="J4" i="1" s="1"/>
  <c r="P23" i="1"/>
  <c r="J23" i="1" s="1"/>
  <c r="P33" i="1"/>
  <c r="J33" i="1" s="1"/>
  <c r="P18" i="1"/>
  <c r="J18" i="1" s="1"/>
  <c r="I3" i="1"/>
  <c r="I14" i="1"/>
  <c r="F40" i="1"/>
  <c r="H40" i="1"/>
  <c r="I21" i="1"/>
  <c r="I56" i="1" l="1"/>
  <c r="I75" i="1"/>
  <c r="I71" i="1"/>
  <c r="I67" i="1"/>
  <c r="I59" i="1"/>
  <c r="I47" i="1"/>
  <c r="I72" i="1"/>
  <c r="I63" i="1"/>
  <c r="I60" i="1"/>
  <c r="I55" i="1"/>
  <c r="I68" i="1"/>
  <c r="I64" i="1"/>
  <c r="I76" i="1"/>
  <c r="I62" i="1"/>
  <c r="I73" i="1"/>
  <c r="I54" i="1"/>
  <c r="I65" i="1"/>
  <c r="I69" i="1"/>
  <c r="I57" i="1"/>
  <c r="I66" i="1"/>
  <c r="I74" i="1"/>
  <c r="I61" i="1"/>
  <c r="I70" i="1"/>
  <c r="I58" i="1"/>
  <c r="I53" i="1"/>
  <c r="I50" i="1"/>
  <c r="I45" i="1"/>
  <c r="I46" i="1"/>
  <c r="I49" i="1"/>
  <c r="I42" i="1"/>
  <c r="I44" i="1"/>
  <c r="I48" i="1"/>
  <c r="I43" i="1"/>
  <c r="I52" i="1"/>
  <c r="I51" i="1"/>
  <c r="I11" i="1"/>
  <c r="I40" i="1"/>
</calcChain>
</file>

<file path=xl/sharedStrings.xml><?xml version="1.0" encoding="utf-8"?>
<sst xmlns="http://schemas.openxmlformats.org/spreadsheetml/2006/main" count="14" uniqueCount="13">
  <si>
    <t>yes</t>
  </si>
  <si>
    <t>&gt;=R2</t>
  </si>
  <si>
    <t>&gt;=R1</t>
  </si>
  <si>
    <t>A</t>
  </si>
  <si>
    <t>#Spin1</t>
  </si>
  <si>
    <t>Unhit</t>
  </si>
  <si>
    <t>Trepeat</t>
  </si>
  <si>
    <t>Uunique</t>
  </si>
  <si>
    <t>R1</t>
  </si>
  <si>
    <t>R2</t>
  </si>
  <si>
    <t>U+UU</t>
  </si>
  <si>
    <t>R3</t>
  </si>
  <si>
    <t>&gt;=R4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</si>
</sst>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gray125">
        <fgColor rgb="FFFF0000"/>
        <bgColor theme="7" tint="0.59996337778862885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5" fillId="0" borderId="0" xfId="0" applyFont="1" applyFill="1" applyAlignment="1">
      <alignment textRotation="90"/>
    </xf>
    <xf numFmtId="0" fontId="5" fillId="0" borderId="0" xfId="0" applyFont="1" applyFill="1"/>
    <xf numFmtId="0" fontId="5" fillId="0" borderId="0" xfId="0" applyFont="1"/>
    <xf numFmtId="0" fontId="4" fillId="2" borderId="0" xfId="0" applyFont="1" applyFill="1" applyAlignment="1">
      <alignment horizontal="center" textRotation="90"/>
    </xf>
    <xf numFmtId="0" fontId="4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7" fillId="0" borderId="0" xfId="0" applyFont="1"/>
    <xf numFmtId="0" fontId="0" fillId="0" borderId="0" xfId="0" applyFont="1"/>
    <xf numFmtId="1" fontId="4" fillId="3" borderId="2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"/>
    </xf>
    <xf numFmtId="0" fontId="4" fillId="2" borderId="4" xfId="0" applyNumberFormat="1" applyFont="1" applyFill="1" applyBorder="1" applyAlignment="1">
      <alignment horizontal="center" textRotation="90"/>
    </xf>
    <xf numFmtId="0" fontId="0" fillId="0" borderId="0" xfId="0" applyFont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6" fillId="5" borderId="0" xfId="0" applyNumberFormat="1" applyFont="1" applyFill="1" applyAlignment="1">
      <alignment horizontal="center"/>
    </xf>
    <xf numFmtId="0" fontId="6" fillId="5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5" xfId="0" applyNumberFormat="1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/>
    </xf>
    <xf numFmtId="0" fontId="6" fillId="0" borderId="0" xfId="0" applyNumberFormat="1" applyFont="1" applyFill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3">
    <cellStyle name="Excel Built-in Normal" xfId="1"/>
    <cellStyle name="Normal" xfId="0" builtinId="0"/>
    <cellStyle name="Normal 2" xfId="2"/>
  </cellStyles>
  <dxfs count="27"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00B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FFC00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66"/>
      <color rgb="FFFFFF99"/>
      <color rgb="FFFFFFFF"/>
      <color rgb="FFFF33CC"/>
      <color rgb="FFFF5050"/>
      <color rgb="FFFFCCFF"/>
      <color rgb="FFFF99FF"/>
      <color rgb="FFFFFFCC"/>
      <color rgb="FFFFCC66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106"/>
  <sheetViews>
    <sheetView tabSelected="1" zoomScale="110" zoomScaleNormal="110" workbookViewId="0">
      <pane ySplit="1680" topLeftCell="A55" activePane="bottomLeft"/>
      <selection activeCell="B1" sqref="B1:B1048576"/>
      <selection pane="bottomLeft" activeCell="A62" sqref="A62:XFD62"/>
    </sheetView>
  </sheetViews>
  <sheetFormatPr defaultColWidth="11.5703125" defaultRowHeight="12.75" x14ac:dyDescent="0.2"/>
  <cols>
    <col min="1" max="1" width="3.7109375" style="22" customWidth="1"/>
    <col min="2" max="2" width="7.7109375" style="23" hidden="1" customWidth="1"/>
    <col min="3" max="3" width="4.7109375" style="18" customWidth="1"/>
    <col min="4" max="5" width="3.7109375" style="9" customWidth="1"/>
    <col min="6" max="6" width="4.7109375" style="9" customWidth="1"/>
    <col min="7" max="10" width="3.7109375" style="9" customWidth="1"/>
    <col min="11" max="11" width="3.7109375" style="9" hidden="1" customWidth="1"/>
    <col min="12" max="12" width="3.7109375" style="9" customWidth="1"/>
    <col min="13" max="14" width="3.7109375" style="9" hidden="1" customWidth="1"/>
    <col min="15" max="17" width="3.7109375" style="9" customWidth="1"/>
    <col min="18" max="16384" width="11.5703125" style="4"/>
  </cols>
  <sheetData>
    <row r="1" spans="1:17" x14ac:dyDescent="0.2">
      <c r="A1" s="9" t="s">
        <v>3</v>
      </c>
      <c r="B1" s="8"/>
      <c r="C1" s="37"/>
      <c r="D1" s="38"/>
      <c r="E1" s="38"/>
      <c r="F1" s="38"/>
      <c r="G1" s="38"/>
      <c r="H1" s="38"/>
      <c r="I1" s="38"/>
      <c r="J1" s="38"/>
      <c r="K1" s="38"/>
      <c r="L1" s="38"/>
      <c r="M1" s="38"/>
      <c r="N1" s="30"/>
      <c r="O1" s="28"/>
      <c r="P1" s="30"/>
      <c r="Q1" s="27"/>
    </row>
    <row r="2" spans="1:17" s="2" customFormat="1" ht="50.45" customHeight="1" x14ac:dyDescent="0.2">
      <c r="A2" s="1" t="s">
        <v>0</v>
      </c>
      <c r="B2" s="19"/>
      <c r="C2" s="16" t="s">
        <v>4</v>
      </c>
      <c r="D2" s="5"/>
      <c r="E2" s="5"/>
      <c r="F2" s="5" t="s">
        <v>5</v>
      </c>
      <c r="G2" s="5" t="str">
        <f>"Unique"</f>
        <v>Unique</v>
      </c>
      <c r="H2" s="5" t="s">
        <v>7</v>
      </c>
      <c r="I2" s="5" t="s">
        <v>10</v>
      </c>
      <c r="J2" s="5" t="s">
        <v>6</v>
      </c>
      <c r="K2" s="5" t="s">
        <v>2</v>
      </c>
      <c r="L2" s="5" t="s">
        <v>8</v>
      </c>
      <c r="M2" s="5" t="s">
        <v>1</v>
      </c>
      <c r="N2" s="5"/>
      <c r="O2" s="5" t="s">
        <v>9</v>
      </c>
      <c r="P2" s="5" t="s">
        <v>11</v>
      </c>
      <c r="Q2" s="5" t="s">
        <v>12</v>
      </c>
    </row>
    <row r="3" spans="1:17" ht="12.75" customHeight="1" x14ac:dyDescent="0.2">
      <c r="A3" s="26">
        <f t="shared" ref="A3:A66" ca="1" si="0">IF(A2="no",INT(RAND()*36+1),INT(RAND()*37))</f>
        <v>7</v>
      </c>
      <c r="B3" s="24" t="b">
        <f>ISNUMBER(Sheet2!A2)</f>
        <v>1</v>
      </c>
      <c r="C3" s="15">
        <v>1</v>
      </c>
      <c r="D3" s="6" t="str">
        <f>IF($B3=FALSE,"",IF(AND($B3=TRUE,E3=0),"U","R"))</f>
        <v>U</v>
      </c>
      <c r="E3" s="6"/>
      <c r="F3" s="15">
        <f>37-G3</f>
        <v>36</v>
      </c>
      <c r="G3" s="6">
        <f>COUNTIF(D$3:D3,"U")</f>
        <v>1</v>
      </c>
      <c r="H3" s="29">
        <f t="shared" ref="H3" si="1">G3-K3</f>
        <v>1</v>
      </c>
      <c r="I3" s="29">
        <f>+F3+H3</f>
        <v>37</v>
      </c>
      <c r="J3" s="15">
        <f>L3+O3+P3+Q3</f>
        <v>0</v>
      </c>
      <c r="K3" s="6"/>
      <c r="L3" s="6"/>
      <c r="M3" s="6"/>
      <c r="N3" s="6"/>
      <c r="O3" s="6"/>
      <c r="P3" s="6"/>
      <c r="Q3" s="6"/>
    </row>
    <row r="4" spans="1:17" ht="12.75" customHeight="1" x14ac:dyDescent="0.2">
      <c r="A4" s="26">
        <f t="shared" ca="1" si="0"/>
        <v>22</v>
      </c>
      <c r="B4" s="24" t="b">
        <f>ISNUMBER(Sheet2!A3)</f>
        <v>1</v>
      </c>
      <c r="C4" s="15">
        <f>IF($B4=TRUE,C3+1,"")</f>
        <v>2</v>
      </c>
      <c r="D4" s="6" t="str">
        <f t="shared" ref="D4:D39" ca="1" si="2">IF($B4=FALSE,"",IF(AND($B4=TRUE,E4=0),"U","R"))</f>
        <v>U</v>
      </c>
      <c r="E4" s="6">
        <f ca="1">IF($B4=FALSE,0,COUNTIF($A$3:$A3,$A4))</f>
        <v>0</v>
      </c>
      <c r="F4" s="15">
        <f t="shared" ref="F4:F39" ca="1" si="3">37-G4</f>
        <v>35</v>
      </c>
      <c r="G4" s="6">
        <f ca="1">COUNTIF(D$3:D4,"U")</f>
        <v>2</v>
      </c>
      <c r="H4" s="29">
        <f t="shared" ref="H4:H39" ca="1" si="4">G4-K4</f>
        <v>2</v>
      </c>
      <c r="I4" s="29">
        <f t="shared" ref="I4:I39" ca="1" si="5">+F4+H4</f>
        <v>37</v>
      </c>
      <c r="J4" s="15">
        <f t="shared" ref="J4:J41" ca="1" si="6">L4+O4+P4+Q4</f>
        <v>0</v>
      </c>
      <c r="K4" s="6">
        <f ca="1">IF($B4=FALSE,"",COUNTIF(E$3:E4,1))</f>
        <v>0</v>
      </c>
      <c r="L4" s="6">
        <f ca="1">K4-M4</f>
        <v>0</v>
      </c>
      <c r="M4" s="6">
        <f ca="1">IF($B4=FALSE,"",COUNTIF(E$3:E4,2))</f>
        <v>0</v>
      </c>
      <c r="N4" s="6">
        <f ca="1">IF($B4=FALSE,"",COUNTIF(E$3:E4,3))</f>
        <v>0</v>
      </c>
      <c r="O4" s="6">
        <f ca="1">M4-N4</f>
        <v>0</v>
      </c>
      <c r="P4" s="29">
        <f ca="1">K4-L4-O4-Q4</f>
        <v>0</v>
      </c>
      <c r="Q4" s="6">
        <f ca="1">IF($B4=FALSE,"",COUNTIF(E$3:E4,4))</f>
        <v>0</v>
      </c>
    </row>
    <row r="5" spans="1:17" ht="12.75" customHeight="1" x14ac:dyDescent="0.2">
      <c r="A5" s="26">
        <f t="shared" ca="1" si="0"/>
        <v>3</v>
      </c>
      <c r="B5" s="24" t="b">
        <f>ISNUMBER(Sheet2!A4)</f>
        <v>1</v>
      </c>
      <c r="C5" s="15">
        <f t="shared" ref="C5:C68" si="7">IF($B5=TRUE,C4+1,"")</f>
        <v>3</v>
      </c>
      <c r="D5" s="6" t="str">
        <f t="shared" ca="1" si="2"/>
        <v>U</v>
      </c>
      <c r="E5" s="6">
        <f ca="1">IF($B5=FALSE,0,COUNTIF($A$3:$A4,$A5))</f>
        <v>0</v>
      </c>
      <c r="F5" s="15">
        <f t="shared" ca="1" si="3"/>
        <v>34</v>
      </c>
      <c r="G5" s="6">
        <f ca="1">COUNTIF(D$3:D5,"U")</f>
        <v>3</v>
      </c>
      <c r="H5" s="29">
        <f t="shared" ca="1" si="4"/>
        <v>3</v>
      </c>
      <c r="I5" s="29">
        <f t="shared" ca="1" si="5"/>
        <v>37</v>
      </c>
      <c r="J5" s="15">
        <f t="shared" ca="1" si="6"/>
        <v>0</v>
      </c>
      <c r="K5" s="6">
        <f ca="1">IF($B5=FALSE,"",COUNTIF(E$3:E5,1))</f>
        <v>0</v>
      </c>
      <c r="L5" s="6">
        <f t="shared" ref="L5:L39" ca="1" si="8">K5-M5</f>
        <v>0</v>
      </c>
      <c r="M5" s="6">
        <f ca="1">IF($B5=FALSE,"",COUNTIF(E$3:E5,2))</f>
        <v>0</v>
      </c>
      <c r="N5" s="6">
        <f ca="1">IF($B5=FALSE,"",COUNTIF(E$3:E5,3))</f>
        <v>0</v>
      </c>
      <c r="O5" s="6">
        <f t="shared" ref="O5:O39" ca="1" si="9">M5-N5</f>
        <v>0</v>
      </c>
      <c r="P5" s="29">
        <f t="shared" ref="P5:P39" ca="1" si="10">K5-L5-O5-Q5</f>
        <v>0</v>
      </c>
      <c r="Q5" s="6">
        <f ca="1">IF($B5=FALSE,"",COUNTIF(E$3:E5,4))</f>
        <v>0</v>
      </c>
    </row>
    <row r="6" spans="1:17" ht="12.75" customHeight="1" x14ac:dyDescent="0.2">
      <c r="A6" s="26">
        <f t="shared" ca="1" si="0"/>
        <v>29</v>
      </c>
      <c r="B6" s="24" t="b">
        <f>ISNUMBER(Sheet2!A5)</f>
        <v>1</v>
      </c>
      <c r="C6" s="15">
        <f t="shared" si="7"/>
        <v>4</v>
      </c>
      <c r="D6" s="6" t="str">
        <f t="shared" ca="1" si="2"/>
        <v>U</v>
      </c>
      <c r="E6" s="6">
        <f ca="1">IF($B6=FALSE,0,COUNTIF($A$3:$A5,$A6))</f>
        <v>0</v>
      </c>
      <c r="F6" s="15">
        <f t="shared" ca="1" si="3"/>
        <v>33</v>
      </c>
      <c r="G6" s="6">
        <f ca="1">COUNTIF(D$3:D6,"U")</f>
        <v>4</v>
      </c>
      <c r="H6" s="29">
        <f t="shared" ca="1" si="4"/>
        <v>4</v>
      </c>
      <c r="I6" s="29">
        <f t="shared" ca="1" si="5"/>
        <v>37</v>
      </c>
      <c r="J6" s="15">
        <f t="shared" ca="1" si="6"/>
        <v>0</v>
      </c>
      <c r="K6" s="6">
        <f ca="1">IF($B6=FALSE,"",COUNTIF(E$3:E6,1))</f>
        <v>0</v>
      </c>
      <c r="L6" s="6">
        <f t="shared" ca="1" si="8"/>
        <v>0</v>
      </c>
      <c r="M6" s="6">
        <f ca="1">IF($B6=FALSE,"",COUNTIF(E$3:E6,2))</f>
        <v>0</v>
      </c>
      <c r="N6" s="6">
        <f ca="1">IF($B6=FALSE,"",COUNTIF(E$3:E6,3))</f>
        <v>0</v>
      </c>
      <c r="O6" s="6">
        <f t="shared" ca="1" si="9"/>
        <v>0</v>
      </c>
      <c r="P6" s="29">
        <f t="shared" ca="1" si="10"/>
        <v>0</v>
      </c>
      <c r="Q6" s="6">
        <f ca="1">IF($B6=FALSE,"",COUNTIF(E$3:E6,4))</f>
        <v>0</v>
      </c>
    </row>
    <row r="7" spans="1:17" ht="12.75" customHeight="1" x14ac:dyDescent="0.2">
      <c r="A7" s="26">
        <f t="shared" ca="1" si="0"/>
        <v>26</v>
      </c>
      <c r="B7" s="24" t="b">
        <f>ISNUMBER(Sheet2!A6)</f>
        <v>1</v>
      </c>
      <c r="C7" s="15">
        <f t="shared" si="7"/>
        <v>5</v>
      </c>
      <c r="D7" s="6" t="str">
        <f t="shared" ca="1" si="2"/>
        <v>U</v>
      </c>
      <c r="E7" s="6">
        <f ca="1">IF($B7=FALSE,0,COUNTIF($A$3:$A6,$A7))</f>
        <v>0</v>
      </c>
      <c r="F7" s="15">
        <f t="shared" ca="1" si="3"/>
        <v>32</v>
      </c>
      <c r="G7" s="6">
        <f ca="1">COUNTIF(D$3:D7,"U")</f>
        <v>5</v>
      </c>
      <c r="H7" s="29">
        <f t="shared" ca="1" si="4"/>
        <v>5</v>
      </c>
      <c r="I7" s="29">
        <f t="shared" ca="1" si="5"/>
        <v>37</v>
      </c>
      <c r="J7" s="15">
        <f t="shared" ca="1" si="6"/>
        <v>0</v>
      </c>
      <c r="K7" s="6">
        <f ca="1">IF($B7=FALSE,"",COUNTIF(E$3:E7,1))</f>
        <v>0</v>
      </c>
      <c r="L7" s="6">
        <f t="shared" ca="1" si="8"/>
        <v>0</v>
      </c>
      <c r="M7" s="6">
        <f ca="1">IF($B7=FALSE,"",COUNTIF(E$3:E7,2))</f>
        <v>0</v>
      </c>
      <c r="N7" s="6">
        <f ca="1">IF($B7=FALSE,"",COUNTIF(E$3:E7,3))</f>
        <v>0</v>
      </c>
      <c r="O7" s="6">
        <f t="shared" ca="1" si="9"/>
        <v>0</v>
      </c>
      <c r="P7" s="29">
        <f t="shared" ca="1" si="10"/>
        <v>0</v>
      </c>
      <c r="Q7" s="6">
        <f ca="1">IF($B7=FALSE,"",COUNTIF(E$3:E7,4))</f>
        <v>0</v>
      </c>
    </row>
    <row r="8" spans="1:17" ht="12.75" customHeight="1" x14ac:dyDescent="0.2">
      <c r="A8" s="26">
        <f t="shared" ca="1" si="0"/>
        <v>6</v>
      </c>
      <c r="B8" s="24" t="b">
        <f>ISNUMBER(Sheet2!A7)</f>
        <v>1</v>
      </c>
      <c r="C8" s="15">
        <f t="shared" si="7"/>
        <v>6</v>
      </c>
      <c r="D8" s="6" t="str">
        <f t="shared" ca="1" si="2"/>
        <v>U</v>
      </c>
      <c r="E8" s="6">
        <f ca="1">IF($B8=FALSE,0,COUNTIF($A$3:$A7,$A8))</f>
        <v>0</v>
      </c>
      <c r="F8" s="15">
        <f t="shared" ca="1" si="3"/>
        <v>31</v>
      </c>
      <c r="G8" s="6">
        <f ca="1">COUNTIF(D$3:D8,"U")</f>
        <v>6</v>
      </c>
      <c r="H8" s="29">
        <f t="shared" ca="1" si="4"/>
        <v>6</v>
      </c>
      <c r="I8" s="29">
        <f t="shared" ca="1" si="5"/>
        <v>37</v>
      </c>
      <c r="J8" s="15">
        <f t="shared" ca="1" si="6"/>
        <v>0</v>
      </c>
      <c r="K8" s="6">
        <f ca="1">IF($B8=FALSE,"",COUNTIF(E$3:E8,1))</f>
        <v>0</v>
      </c>
      <c r="L8" s="6">
        <f t="shared" ca="1" si="8"/>
        <v>0</v>
      </c>
      <c r="M8" s="6">
        <f ca="1">IF($B8=FALSE,"",COUNTIF(E$3:E8,2))</f>
        <v>0</v>
      </c>
      <c r="N8" s="6">
        <f ca="1">IF($B8=FALSE,"",COUNTIF(E$3:E8,3))</f>
        <v>0</v>
      </c>
      <c r="O8" s="6">
        <f t="shared" ca="1" si="9"/>
        <v>0</v>
      </c>
      <c r="P8" s="29">
        <f t="shared" ca="1" si="10"/>
        <v>0</v>
      </c>
      <c r="Q8" s="6">
        <f ca="1">IF($B8=FALSE,"",COUNTIF(E$3:E8,4))</f>
        <v>0</v>
      </c>
    </row>
    <row r="9" spans="1:17" ht="12.75" customHeight="1" x14ac:dyDescent="0.2">
      <c r="A9" s="26">
        <f t="shared" ca="1" si="0"/>
        <v>14</v>
      </c>
      <c r="B9" s="24" t="b">
        <f>ISNUMBER(Sheet2!A8)</f>
        <v>1</v>
      </c>
      <c r="C9" s="15">
        <f t="shared" si="7"/>
        <v>7</v>
      </c>
      <c r="D9" s="6" t="str">
        <f t="shared" ca="1" si="2"/>
        <v>U</v>
      </c>
      <c r="E9" s="6">
        <f ca="1">IF($B9=FALSE,0,COUNTIF($A$3:$A8,$A9))</f>
        <v>0</v>
      </c>
      <c r="F9" s="15">
        <f t="shared" ca="1" si="3"/>
        <v>30</v>
      </c>
      <c r="G9" s="6">
        <f ca="1">COUNTIF(D$3:D9,"U")</f>
        <v>7</v>
      </c>
      <c r="H9" s="29">
        <f t="shared" ca="1" si="4"/>
        <v>7</v>
      </c>
      <c r="I9" s="29">
        <f t="shared" ca="1" si="5"/>
        <v>37</v>
      </c>
      <c r="J9" s="15">
        <f t="shared" ca="1" si="6"/>
        <v>0</v>
      </c>
      <c r="K9" s="6">
        <f ca="1">IF($B9=FALSE,"",COUNTIF(E$3:E9,1))</f>
        <v>0</v>
      </c>
      <c r="L9" s="6">
        <f t="shared" ca="1" si="8"/>
        <v>0</v>
      </c>
      <c r="M9" s="6">
        <f ca="1">IF($B9=FALSE,"",COUNTIF(E$3:E9,2))</f>
        <v>0</v>
      </c>
      <c r="N9" s="6">
        <f ca="1">IF($B9=FALSE,"",COUNTIF(E$3:E9,3))</f>
        <v>0</v>
      </c>
      <c r="O9" s="6">
        <f t="shared" ca="1" si="9"/>
        <v>0</v>
      </c>
      <c r="P9" s="29">
        <f t="shared" ca="1" si="10"/>
        <v>0</v>
      </c>
      <c r="Q9" s="6">
        <f ca="1">IF($B9=FALSE,"",COUNTIF(E$3:E9,4))</f>
        <v>0</v>
      </c>
    </row>
    <row r="10" spans="1:17" ht="12.75" customHeight="1" x14ac:dyDescent="0.2">
      <c r="A10" s="26">
        <f t="shared" ca="1" si="0"/>
        <v>33</v>
      </c>
      <c r="B10" s="24" t="b">
        <f>ISNUMBER(Sheet2!A9)</f>
        <v>1</v>
      </c>
      <c r="C10" s="15">
        <f t="shared" si="7"/>
        <v>8</v>
      </c>
      <c r="D10" s="6" t="str">
        <f t="shared" ca="1" si="2"/>
        <v>U</v>
      </c>
      <c r="E10" s="6">
        <f ca="1">IF($B10=FALSE,0,COUNTIF($A$3:$A9,$A10))</f>
        <v>0</v>
      </c>
      <c r="F10" s="15">
        <f t="shared" ca="1" si="3"/>
        <v>29</v>
      </c>
      <c r="G10" s="6">
        <f ca="1">COUNTIF(D$3:D10,"U")</f>
        <v>8</v>
      </c>
      <c r="H10" s="29">
        <f t="shared" ca="1" si="4"/>
        <v>8</v>
      </c>
      <c r="I10" s="29">
        <f t="shared" ca="1" si="5"/>
        <v>37</v>
      </c>
      <c r="J10" s="15">
        <f t="shared" ca="1" si="6"/>
        <v>0</v>
      </c>
      <c r="K10" s="6">
        <f ca="1">IF($B10=FALSE,"",COUNTIF(E$3:E10,1))</f>
        <v>0</v>
      </c>
      <c r="L10" s="6">
        <f t="shared" ca="1" si="8"/>
        <v>0</v>
      </c>
      <c r="M10" s="6">
        <f ca="1">IF($B10=FALSE,"",COUNTIF(E$3:E10,2))</f>
        <v>0</v>
      </c>
      <c r="N10" s="6">
        <f ca="1">IF($B10=FALSE,"",COUNTIF(E$3:E10,3))</f>
        <v>0</v>
      </c>
      <c r="O10" s="6">
        <f t="shared" ca="1" si="9"/>
        <v>0</v>
      </c>
      <c r="P10" s="29">
        <f t="shared" ca="1" si="10"/>
        <v>0</v>
      </c>
      <c r="Q10" s="6">
        <f ca="1">IF($B10=FALSE,"",COUNTIF(E$3:E10,4))</f>
        <v>0</v>
      </c>
    </row>
    <row r="11" spans="1:17" ht="12.75" customHeight="1" x14ac:dyDescent="0.2">
      <c r="A11" s="26">
        <f t="shared" ca="1" si="0"/>
        <v>4</v>
      </c>
      <c r="B11" s="24" t="b">
        <f>ISNUMBER(Sheet2!A10)</f>
        <v>1</v>
      </c>
      <c r="C11" s="15">
        <f t="shared" si="7"/>
        <v>9</v>
      </c>
      <c r="D11" s="6" t="str">
        <f t="shared" ca="1" si="2"/>
        <v>U</v>
      </c>
      <c r="E11" s="6">
        <f ca="1">IF($B11=FALSE,0,COUNTIF($A$3:$A10,$A11))</f>
        <v>0</v>
      </c>
      <c r="F11" s="15">
        <f t="shared" ca="1" si="3"/>
        <v>28</v>
      </c>
      <c r="G11" s="6">
        <f ca="1">COUNTIF(D$3:D11,"U")</f>
        <v>9</v>
      </c>
      <c r="H11" s="29">
        <f t="shared" ca="1" si="4"/>
        <v>9</v>
      </c>
      <c r="I11" s="29">
        <f t="shared" ca="1" si="5"/>
        <v>37</v>
      </c>
      <c r="J11" s="15">
        <f t="shared" ca="1" si="6"/>
        <v>0</v>
      </c>
      <c r="K11" s="6">
        <f ca="1">IF($B11=FALSE,"",COUNTIF(E$3:E11,1))</f>
        <v>0</v>
      </c>
      <c r="L11" s="6">
        <f t="shared" ca="1" si="8"/>
        <v>0</v>
      </c>
      <c r="M11" s="6">
        <f ca="1">IF($B11=FALSE,"",COUNTIF(E$3:E11,2))</f>
        <v>0</v>
      </c>
      <c r="N11" s="6">
        <f ca="1">IF($B11=FALSE,"",COUNTIF(E$3:E11,3))</f>
        <v>0</v>
      </c>
      <c r="O11" s="6">
        <f t="shared" ca="1" si="9"/>
        <v>0</v>
      </c>
      <c r="P11" s="29">
        <f t="shared" ca="1" si="10"/>
        <v>0</v>
      </c>
      <c r="Q11" s="6">
        <f ca="1">IF($B11=FALSE,"",COUNTIF(E$3:E11,4))</f>
        <v>0</v>
      </c>
    </row>
    <row r="12" spans="1:17" ht="12.75" customHeight="1" x14ac:dyDescent="0.2">
      <c r="A12" s="26">
        <f t="shared" ca="1" si="0"/>
        <v>1</v>
      </c>
      <c r="B12" s="24" t="b">
        <f>ISNUMBER(Sheet2!A11)</f>
        <v>1</v>
      </c>
      <c r="C12" s="15">
        <f t="shared" si="7"/>
        <v>10</v>
      </c>
      <c r="D12" s="6" t="str">
        <f t="shared" ca="1" si="2"/>
        <v>U</v>
      </c>
      <c r="E12" s="6">
        <f ca="1">IF($B12=FALSE,0,COUNTIF($A$3:$A11,$A12))</f>
        <v>0</v>
      </c>
      <c r="F12" s="15">
        <f t="shared" ca="1" si="3"/>
        <v>27</v>
      </c>
      <c r="G12" s="6">
        <f ca="1">COUNTIF(D$3:D12,"U")</f>
        <v>10</v>
      </c>
      <c r="H12" s="29">
        <f t="shared" ca="1" si="4"/>
        <v>10</v>
      </c>
      <c r="I12" s="29">
        <f t="shared" ca="1" si="5"/>
        <v>37</v>
      </c>
      <c r="J12" s="15">
        <f t="shared" ca="1" si="6"/>
        <v>0</v>
      </c>
      <c r="K12" s="6">
        <f ca="1">IF($B12=FALSE,"",COUNTIF(E$3:E12,1))</f>
        <v>0</v>
      </c>
      <c r="L12" s="6">
        <f t="shared" ca="1" si="8"/>
        <v>0</v>
      </c>
      <c r="M12" s="6">
        <f ca="1">IF($B12=FALSE,"",COUNTIF(E$3:E12,2))</f>
        <v>0</v>
      </c>
      <c r="N12" s="6">
        <f ca="1">IF($B12=FALSE,"",COUNTIF(E$3:E12,3))</f>
        <v>0</v>
      </c>
      <c r="O12" s="6">
        <f t="shared" ca="1" si="9"/>
        <v>0</v>
      </c>
      <c r="P12" s="29">
        <f t="shared" ca="1" si="10"/>
        <v>0</v>
      </c>
      <c r="Q12" s="6">
        <f ca="1">IF($B12=FALSE,"",COUNTIF(E$3:E12,4))</f>
        <v>0</v>
      </c>
    </row>
    <row r="13" spans="1:17" s="3" customFormat="1" ht="12.75" customHeight="1" x14ac:dyDescent="0.2">
      <c r="A13" s="26">
        <f t="shared" ca="1" si="0"/>
        <v>25</v>
      </c>
      <c r="B13" s="24" t="b">
        <f>ISNUMBER(Sheet2!A12)</f>
        <v>1</v>
      </c>
      <c r="C13" s="15">
        <f t="shared" si="7"/>
        <v>11</v>
      </c>
      <c r="D13" s="6" t="str">
        <f t="shared" ca="1" si="2"/>
        <v>U</v>
      </c>
      <c r="E13" s="6">
        <f ca="1">IF($B13=FALSE,0,COUNTIF($A$3:$A12,$A13))</f>
        <v>0</v>
      </c>
      <c r="F13" s="15">
        <f t="shared" ca="1" si="3"/>
        <v>26</v>
      </c>
      <c r="G13" s="6">
        <f ca="1">COUNTIF(D$3:D13,"U")</f>
        <v>11</v>
      </c>
      <c r="H13" s="29">
        <f t="shared" ca="1" si="4"/>
        <v>11</v>
      </c>
      <c r="I13" s="29">
        <f t="shared" ca="1" si="5"/>
        <v>37</v>
      </c>
      <c r="J13" s="15">
        <f t="shared" ca="1" si="6"/>
        <v>0</v>
      </c>
      <c r="K13" s="6">
        <f ca="1">IF($B13=FALSE,"",COUNTIF(E$3:E13,1))</f>
        <v>0</v>
      </c>
      <c r="L13" s="6">
        <f t="shared" ca="1" si="8"/>
        <v>0</v>
      </c>
      <c r="M13" s="6">
        <f ca="1">IF($B13=FALSE,"",COUNTIF(E$3:E13,2))</f>
        <v>0</v>
      </c>
      <c r="N13" s="6">
        <f ca="1">IF($B13=FALSE,"",COUNTIF(E$3:E13,3))</f>
        <v>0</v>
      </c>
      <c r="O13" s="6">
        <f t="shared" ca="1" si="9"/>
        <v>0</v>
      </c>
      <c r="P13" s="29">
        <f t="shared" ca="1" si="10"/>
        <v>0</v>
      </c>
      <c r="Q13" s="6">
        <f ca="1">IF($B13=FALSE,"",COUNTIF(E$3:E13,4))</f>
        <v>0</v>
      </c>
    </row>
    <row r="14" spans="1:17" ht="12.75" customHeight="1" x14ac:dyDescent="0.2">
      <c r="A14" s="26">
        <f t="shared" ca="1" si="0"/>
        <v>30</v>
      </c>
      <c r="B14" s="24" t="b">
        <f>ISNUMBER(Sheet2!A13)</f>
        <v>1</v>
      </c>
      <c r="C14" s="15">
        <f t="shared" si="7"/>
        <v>12</v>
      </c>
      <c r="D14" s="6" t="str">
        <f t="shared" ca="1" si="2"/>
        <v>U</v>
      </c>
      <c r="E14" s="6">
        <f ca="1">IF($B14=FALSE,0,COUNTIF($A$3:$A13,$A14))</f>
        <v>0</v>
      </c>
      <c r="F14" s="15">
        <f t="shared" ca="1" si="3"/>
        <v>25</v>
      </c>
      <c r="G14" s="6">
        <f ca="1">COUNTIF(D$3:D14,"U")</f>
        <v>12</v>
      </c>
      <c r="H14" s="29">
        <f t="shared" ca="1" si="4"/>
        <v>12</v>
      </c>
      <c r="I14" s="29">
        <f t="shared" ca="1" si="5"/>
        <v>37</v>
      </c>
      <c r="J14" s="15">
        <f t="shared" ca="1" si="6"/>
        <v>0</v>
      </c>
      <c r="K14" s="6">
        <f ca="1">IF($B14=FALSE,"",COUNTIF(E$3:E14,1))</f>
        <v>0</v>
      </c>
      <c r="L14" s="6">
        <f t="shared" ca="1" si="8"/>
        <v>0</v>
      </c>
      <c r="M14" s="6">
        <f ca="1">IF($B14=FALSE,"",COUNTIF(E$3:E14,2))</f>
        <v>0</v>
      </c>
      <c r="N14" s="6">
        <f ca="1">IF($B14=FALSE,"",COUNTIF(E$3:E14,3))</f>
        <v>0</v>
      </c>
      <c r="O14" s="6">
        <f t="shared" ca="1" si="9"/>
        <v>0</v>
      </c>
      <c r="P14" s="29">
        <f t="shared" ca="1" si="10"/>
        <v>0</v>
      </c>
      <c r="Q14" s="6">
        <f ca="1">IF($B14=FALSE,"",COUNTIF(E$3:E14,4))</f>
        <v>0</v>
      </c>
    </row>
    <row r="15" spans="1:17" ht="12.75" customHeight="1" x14ac:dyDescent="0.2">
      <c r="A15" s="26">
        <f t="shared" ca="1" si="0"/>
        <v>4</v>
      </c>
      <c r="B15" s="24" t="b">
        <f>ISNUMBER(Sheet2!A14)</f>
        <v>1</v>
      </c>
      <c r="C15" s="15">
        <f t="shared" si="7"/>
        <v>13</v>
      </c>
      <c r="D15" s="6" t="str">
        <f t="shared" ca="1" si="2"/>
        <v>R</v>
      </c>
      <c r="E15" s="6">
        <f ca="1">IF($B15=FALSE,0,COUNTIF($A$3:$A14,$A15))</f>
        <v>1</v>
      </c>
      <c r="F15" s="15">
        <f t="shared" ca="1" si="3"/>
        <v>25</v>
      </c>
      <c r="G15" s="6">
        <f ca="1">COUNTIF(D$3:D15,"U")</f>
        <v>12</v>
      </c>
      <c r="H15" s="29">
        <f t="shared" ca="1" si="4"/>
        <v>11</v>
      </c>
      <c r="I15" s="29">
        <f t="shared" ca="1" si="5"/>
        <v>36</v>
      </c>
      <c r="J15" s="15">
        <f t="shared" ca="1" si="6"/>
        <v>1</v>
      </c>
      <c r="K15" s="6">
        <f ca="1">IF($B15=FALSE,"",COUNTIF(E$3:E15,1))</f>
        <v>1</v>
      </c>
      <c r="L15" s="6">
        <f t="shared" ca="1" si="8"/>
        <v>1</v>
      </c>
      <c r="M15" s="6">
        <f ca="1">IF($B15=FALSE,"",COUNTIF(E$3:E15,2))</f>
        <v>0</v>
      </c>
      <c r="N15" s="6">
        <f ca="1">IF($B15=FALSE,"",COUNTIF(E$3:E15,3))</f>
        <v>0</v>
      </c>
      <c r="O15" s="6">
        <f t="shared" ca="1" si="9"/>
        <v>0</v>
      </c>
      <c r="P15" s="29">
        <f t="shared" ca="1" si="10"/>
        <v>0</v>
      </c>
      <c r="Q15" s="6">
        <f ca="1">IF($B15=FALSE,"",COUNTIF(E$3:E15,4))</f>
        <v>0</v>
      </c>
    </row>
    <row r="16" spans="1:17" ht="12.75" customHeight="1" x14ac:dyDescent="0.2">
      <c r="A16" s="26">
        <f t="shared" ca="1" si="0"/>
        <v>8</v>
      </c>
      <c r="B16" s="24" t="b">
        <f>ISNUMBER(Sheet2!A15)</f>
        <v>1</v>
      </c>
      <c r="C16" s="15">
        <f t="shared" si="7"/>
        <v>14</v>
      </c>
      <c r="D16" s="6" t="str">
        <f t="shared" ca="1" si="2"/>
        <v>U</v>
      </c>
      <c r="E16" s="6">
        <f ca="1">IF($B16=FALSE,0,COUNTIF($A$3:$A15,$A16))</f>
        <v>0</v>
      </c>
      <c r="F16" s="15">
        <f t="shared" ca="1" si="3"/>
        <v>24</v>
      </c>
      <c r="G16" s="6">
        <f ca="1">COUNTIF(D$3:D16,"U")</f>
        <v>13</v>
      </c>
      <c r="H16" s="29">
        <f t="shared" ca="1" si="4"/>
        <v>12</v>
      </c>
      <c r="I16" s="29">
        <f t="shared" ca="1" si="5"/>
        <v>36</v>
      </c>
      <c r="J16" s="15">
        <f t="shared" ca="1" si="6"/>
        <v>1</v>
      </c>
      <c r="K16" s="6">
        <f ca="1">IF($B16=FALSE,"",COUNTIF(E$3:E16,1))</f>
        <v>1</v>
      </c>
      <c r="L16" s="6">
        <f t="shared" ca="1" si="8"/>
        <v>1</v>
      </c>
      <c r="M16" s="6">
        <f ca="1">IF($B16=FALSE,"",COUNTIF(E$3:E16,2))</f>
        <v>0</v>
      </c>
      <c r="N16" s="6">
        <f ca="1">IF($B16=FALSE,"",COUNTIF(E$3:E16,3))</f>
        <v>0</v>
      </c>
      <c r="O16" s="6">
        <f t="shared" ca="1" si="9"/>
        <v>0</v>
      </c>
      <c r="P16" s="29">
        <f t="shared" ca="1" si="10"/>
        <v>0</v>
      </c>
      <c r="Q16" s="6">
        <f ca="1">IF($B16=FALSE,"",COUNTIF(E$3:E16,4))</f>
        <v>0</v>
      </c>
    </row>
    <row r="17" spans="1:17" ht="12.75" customHeight="1" x14ac:dyDescent="0.2">
      <c r="A17" s="26">
        <f t="shared" ca="1" si="0"/>
        <v>25</v>
      </c>
      <c r="B17" s="24" t="b">
        <f>ISNUMBER(Sheet2!A16)</f>
        <v>1</v>
      </c>
      <c r="C17" s="15">
        <f t="shared" si="7"/>
        <v>15</v>
      </c>
      <c r="D17" s="6" t="str">
        <f t="shared" ca="1" si="2"/>
        <v>R</v>
      </c>
      <c r="E17" s="6">
        <f ca="1">IF($B17=FALSE,0,COUNTIF($A$3:$A16,$A17))</f>
        <v>1</v>
      </c>
      <c r="F17" s="15">
        <f t="shared" ca="1" si="3"/>
        <v>24</v>
      </c>
      <c r="G17" s="6">
        <f ca="1">COUNTIF(D$3:D17,"U")</f>
        <v>13</v>
      </c>
      <c r="H17" s="29">
        <f t="shared" ca="1" si="4"/>
        <v>11</v>
      </c>
      <c r="I17" s="29">
        <f t="shared" ca="1" si="5"/>
        <v>35</v>
      </c>
      <c r="J17" s="15">
        <f t="shared" ca="1" si="6"/>
        <v>2</v>
      </c>
      <c r="K17" s="6">
        <f ca="1">IF($B17=FALSE,"",COUNTIF(E$3:E17,1))</f>
        <v>2</v>
      </c>
      <c r="L17" s="6">
        <f t="shared" ca="1" si="8"/>
        <v>2</v>
      </c>
      <c r="M17" s="6">
        <f ca="1">IF($B17=FALSE,"",COUNTIF(E$3:E17,2))</f>
        <v>0</v>
      </c>
      <c r="N17" s="6">
        <f ca="1">IF($B17=FALSE,"",COUNTIF(E$3:E17,3))</f>
        <v>0</v>
      </c>
      <c r="O17" s="6">
        <f t="shared" ca="1" si="9"/>
        <v>0</v>
      </c>
      <c r="P17" s="29">
        <f t="shared" ca="1" si="10"/>
        <v>0</v>
      </c>
      <c r="Q17" s="6">
        <f ca="1">IF($B17=FALSE,"",COUNTIF(E$3:E17,4))</f>
        <v>0</v>
      </c>
    </row>
    <row r="18" spans="1:17" ht="12.75" customHeight="1" x14ac:dyDescent="0.2">
      <c r="A18" s="26">
        <f t="shared" ca="1" si="0"/>
        <v>36</v>
      </c>
      <c r="B18" s="24" t="b">
        <f>ISNUMBER(Sheet2!A17)</f>
        <v>1</v>
      </c>
      <c r="C18" s="15">
        <f t="shared" si="7"/>
        <v>16</v>
      </c>
      <c r="D18" s="6" t="str">
        <f t="shared" ca="1" si="2"/>
        <v>U</v>
      </c>
      <c r="E18" s="6">
        <f ca="1">IF($B18=FALSE,0,COUNTIF($A$3:$A17,$A18))</f>
        <v>0</v>
      </c>
      <c r="F18" s="15">
        <f t="shared" ca="1" si="3"/>
        <v>23</v>
      </c>
      <c r="G18" s="6">
        <f ca="1">COUNTIF(D$3:D18,"U")</f>
        <v>14</v>
      </c>
      <c r="H18" s="29">
        <f t="shared" ca="1" si="4"/>
        <v>12</v>
      </c>
      <c r="I18" s="29">
        <f t="shared" ca="1" si="5"/>
        <v>35</v>
      </c>
      <c r="J18" s="15">
        <f t="shared" ca="1" si="6"/>
        <v>2</v>
      </c>
      <c r="K18" s="6">
        <f ca="1">IF($B18=FALSE,"",COUNTIF(E$3:E18,1))</f>
        <v>2</v>
      </c>
      <c r="L18" s="6">
        <f t="shared" ca="1" si="8"/>
        <v>2</v>
      </c>
      <c r="M18" s="6">
        <f ca="1">IF($B18=FALSE,"",COUNTIF(E$3:E18,2))</f>
        <v>0</v>
      </c>
      <c r="N18" s="6">
        <f ca="1">IF($B18=FALSE,"",COUNTIF(E$3:E18,3))</f>
        <v>0</v>
      </c>
      <c r="O18" s="6">
        <f t="shared" ca="1" si="9"/>
        <v>0</v>
      </c>
      <c r="P18" s="29">
        <f t="shared" ca="1" si="10"/>
        <v>0</v>
      </c>
      <c r="Q18" s="6">
        <f ca="1">IF($B18=FALSE,"",COUNTIF(E$3:E18,4))</f>
        <v>0</v>
      </c>
    </row>
    <row r="19" spans="1:17" ht="12.75" customHeight="1" x14ac:dyDescent="0.2">
      <c r="A19" s="26">
        <f t="shared" ca="1" si="0"/>
        <v>36</v>
      </c>
      <c r="B19" s="24" t="b">
        <f>ISNUMBER(Sheet2!A18)</f>
        <v>1</v>
      </c>
      <c r="C19" s="15">
        <f t="shared" si="7"/>
        <v>17</v>
      </c>
      <c r="D19" s="6" t="str">
        <f t="shared" ca="1" si="2"/>
        <v>R</v>
      </c>
      <c r="E19" s="6">
        <f ca="1">IF($B19=FALSE,0,COUNTIF($A$3:$A18,$A19))</f>
        <v>1</v>
      </c>
      <c r="F19" s="15">
        <f t="shared" ca="1" si="3"/>
        <v>23</v>
      </c>
      <c r="G19" s="6">
        <f ca="1">COUNTIF(D$3:D19,"U")</f>
        <v>14</v>
      </c>
      <c r="H19" s="29">
        <f t="shared" ca="1" si="4"/>
        <v>11</v>
      </c>
      <c r="I19" s="29">
        <f t="shared" ca="1" si="5"/>
        <v>34</v>
      </c>
      <c r="J19" s="15">
        <f t="shared" ca="1" si="6"/>
        <v>3</v>
      </c>
      <c r="K19" s="6">
        <f ca="1">IF($B19=FALSE,"",COUNTIF(E$3:E19,1))</f>
        <v>3</v>
      </c>
      <c r="L19" s="6">
        <f t="shared" ca="1" si="8"/>
        <v>3</v>
      </c>
      <c r="M19" s="6">
        <f ca="1">IF($B19=FALSE,"",COUNTIF(E$3:E19,2))</f>
        <v>0</v>
      </c>
      <c r="N19" s="6">
        <f ca="1">IF($B19=FALSE,"",COUNTIF(E$3:E19,3))</f>
        <v>0</v>
      </c>
      <c r="O19" s="6">
        <f t="shared" ca="1" si="9"/>
        <v>0</v>
      </c>
      <c r="P19" s="29">
        <f t="shared" ca="1" si="10"/>
        <v>0</v>
      </c>
      <c r="Q19" s="6">
        <f ca="1">IF($B19=FALSE,"",COUNTIF(E$3:E19,4))</f>
        <v>0</v>
      </c>
    </row>
    <row r="20" spans="1:17" ht="12.75" customHeight="1" x14ac:dyDescent="0.2">
      <c r="A20" s="26">
        <f t="shared" ca="1" si="0"/>
        <v>34</v>
      </c>
      <c r="B20" s="24" t="b">
        <f>ISNUMBER(Sheet2!A19)</f>
        <v>1</v>
      </c>
      <c r="C20" s="15">
        <f t="shared" si="7"/>
        <v>18</v>
      </c>
      <c r="D20" s="6" t="str">
        <f t="shared" ca="1" si="2"/>
        <v>U</v>
      </c>
      <c r="E20" s="6">
        <f ca="1">IF($B20=FALSE,0,COUNTIF($A$3:$A19,$A20))</f>
        <v>0</v>
      </c>
      <c r="F20" s="15">
        <f t="shared" ca="1" si="3"/>
        <v>22</v>
      </c>
      <c r="G20" s="6">
        <f ca="1">COUNTIF(D$3:D20,"U")</f>
        <v>15</v>
      </c>
      <c r="H20" s="29">
        <f t="shared" ca="1" si="4"/>
        <v>12</v>
      </c>
      <c r="I20" s="29">
        <f t="shared" ca="1" si="5"/>
        <v>34</v>
      </c>
      <c r="J20" s="15">
        <f t="shared" ca="1" si="6"/>
        <v>3</v>
      </c>
      <c r="K20" s="6">
        <f ca="1">IF($B20=FALSE,"",COUNTIF(E$3:E20,1))</f>
        <v>3</v>
      </c>
      <c r="L20" s="6">
        <f t="shared" ca="1" si="8"/>
        <v>3</v>
      </c>
      <c r="M20" s="6">
        <f ca="1">IF($B20=FALSE,"",COUNTIF(E$3:E20,2))</f>
        <v>0</v>
      </c>
      <c r="N20" s="6">
        <f ca="1">IF($B20=FALSE,"",COUNTIF(E$3:E20,3))</f>
        <v>0</v>
      </c>
      <c r="O20" s="6">
        <f t="shared" ca="1" si="9"/>
        <v>0</v>
      </c>
      <c r="P20" s="29">
        <f t="shared" ca="1" si="10"/>
        <v>0</v>
      </c>
      <c r="Q20" s="6">
        <f ca="1">IF($B20=FALSE,"",COUNTIF(E$3:E20,4))</f>
        <v>0</v>
      </c>
    </row>
    <row r="21" spans="1:17" s="3" customFormat="1" ht="12.75" customHeight="1" x14ac:dyDescent="0.2">
      <c r="A21" s="26">
        <f t="shared" ca="1" si="0"/>
        <v>9</v>
      </c>
      <c r="B21" s="24" t="b">
        <f>ISNUMBER(Sheet2!A20)</f>
        <v>1</v>
      </c>
      <c r="C21" s="15">
        <f t="shared" si="7"/>
        <v>19</v>
      </c>
      <c r="D21" s="6" t="str">
        <f t="shared" ca="1" si="2"/>
        <v>U</v>
      </c>
      <c r="E21" s="6">
        <f ca="1">IF($B21=FALSE,0,COUNTIF($A$3:$A20,$A21))</f>
        <v>0</v>
      </c>
      <c r="F21" s="15">
        <f t="shared" ca="1" si="3"/>
        <v>21</v>
      </c>
      <c r="G21" s="6">
        <f ca="1">COUNTIF(D$3:D21,"U")</f>
        <v>16</v>
      </c>
      <c r="H21" s="29">
        <f t="shared" ca="1" si="4"/>
        <v>13</v>
      </c>
      <c r="I21" s="29">
        <f t="shared" ca="1" si="5"/>
        <v>34</v>
      </c>
      <c r="J21" s="15">
        <f t="shared" ca="1" si="6"/>
        <v>3</v>
      </c>
      <c r="K21" s="6">
        <f ca="1">IF($B21=FALSE,"",COUNTIF(E$3:E21,1))</f>
        <v>3</v>
      </c>
      <c r="L21" s="6">
        <f t="shared" ca="1" si="8"/>
        <v>3</v>
      </c>
      <c r="M21" s="6">
        <f ca="1">IF($B21=FALSE,"",COUNTIF(E$3:E21,2))</f>
        <v>0</v>
      </c>
      <c r="N21" s="6">
        <f ca="1">IF($B21=FALSE,"",COUNTIF(E$3:E21,3))</f>
        <v>0</v>
      </c>
      <c r="O21" s="6">
        <f t="shared" ca="1" si="9"/>
        <v>0</v>
      </c>
      <c r="P21" s="29">
        <f t="shared" ca="1" si="10"/>
        <v>0</v>
      </c>
      <c r="Q21" s="6">
        <f ca="1">IF($B21=FALSE,"",COUNTIF(E$3:E21,4))</f>
        <v>0</v>
      </c>
    </row>
    <row r="22" spans="1:17" ht="12.75" customHeight="1" x14ac:dyDescent="0.2">
      <c r="A22" s="26">
        <f t="shared" ca="1" si="0"/>
        <v>4</v>
      </c>
      <c r="B22" s="24" t="b">
        <f>ISNUMBER(Sheet2!A21)</f>
        <v>1</v>
      </c>
      <c r="C22" s="15">
        <f t="shared" si="7"/>
        <v>20</v>
      </c>
      <c r="D22" s="6" t="str">
        <f t="shared" ca="1" si="2"/>
        <v>R</v>
      </c>
      <c r="E22" s="6">
        <f ca="1">IF($B22=FALSE,0,COUNTIF($A$3:$A21,$A22))</f>
        <v>2</v>
      </c>
      <c r="F22" s="15">
        <f t="shared" ca="1" si="3"/>
        <v>21</v>
      </c>
      <c r="G22" s="6">
        <f ca="1">COUNTIF(D$3:D22,"U")</f>
        <v>16</v>
      </c>
      <c r="H22" s="29">
        <f t="shared" ca="1" si="4"/>
        <v>13</v>
      </c>
      <c r="I22" s="29">
        <f t="shared" ca="1" si="5"/>
        <v>34</v>
      </c>
      <c r="J22" s="15">
        <f t="shared" ca="1" si="6"/>
        <v>3</v>
      </c>
      <c r="K22" s="6">
        <f ca="1">IF($B22=FALSE,"",COUNTIF(E$3:E22,1))</f>
        <v>3</v>
      </c>
      <c r="L22" s="6">
        <f t="shared" ca="1" si="8"/>
        <v>2</v>
      </c>
      <c r="M22" s="6">
        <f ca="1">IF($B22=FALSE,"",COUNTIF(E$3:E22,2))</f>
        <v>1</v>
      </c>
      <c r="N22" s="6">
        <f ca="1">IF($B22=FALSE,"",COUNTIF(E$3:E22,3))</f>
        <v>0</v>
      </c>
      <c r="O22" s="6">
        <f t="shared" ca="1" si="9"/>
        <v>1</v>
      </c>
      <c r="P22" s="29">
        <f t="shared" ca="1" si="10"/>
        <v>0</v>
      </c>
      <c r="Q22" s="6">
        <f ca="1">IF($B22=FALSE,"",COUNTIF(E$3:E22,4))</f>
        <v>0</v>
      </c>
    </row>
    <row r="23" spans="1:17" ht="12.75" customHeight="1" x14ac:dyDescent="0.2">
      <c r="A23" s="26">
        <f t="shared" ca="1" si="0"/>
        <v>15</v>
      </c>
      <c r="B23" s="24" t="b">
        <f>ISNUMBER(Sheet2!A22)</f>
        <v>1</v>
      </c>
      <c r="C23" s="15">
        <f t="shared" si="7"/>
        <v>21</v>
      </c>
      <c r="D23" s="6" t="str">
        <f t="shared" ca="1" si="2"/>
        <v>U</v>
      </c>
      <c r="E23" s="6">
        <f ca="1">IF($B23=FALSE,0,COUNTIF($A$3:$A22,$A23))</f>
        <v>0</v>
      </c>
      <c r="F23" s="15">
        <f t="shared" ca="1" si="3"/>
        <v>20</v>
      </c>
      <c r="G23" s="6">
        <f ca="1">COUNTIF(D$3:D23,"U")</f>
        <v>17</v>
      </c>
      <c r="H23" s="29">
        <f t="shared" ca="1" si="4"/>
        <v>14</v>
      </c>
      <c r="I23" s="29">
        <f t="shared" ca="1" si="5"/>
        <v>34</v>
      </c>
      <c r="J23" s="15">
        <f t="shared" ca="1" si="6"/>
        <v>3</v>
      </c>
      <c r="K23" s="6">
        <f ca="1">IF($B23=FALSE,"",COUNTIF(E$3:E23,1))</f>
        <v>3</v>
      </c>
      <c r="L23" s="6">
        <f t="shared" ca="1" si="8"/>
        <v>2</v>
      </c>
      <c r="M23" s="6">
        <f ca="1">IF($B23=FALSE,"",COUNTIF(E$3:E23,2))</f>
        <v>1</v>
      </c>
      <c r="N23" s="6">
        <f ca="1">IF($B23=FALSE,"",COUNTIF(E$3:E23,3))</f>
        <v>0</v>
      </c>
      <c r="O23" s="6">
        <f t="shared" ca="1" si="9"/>
        <v>1</v>
      </c>
      <c r="P23" s="29">
        <f t="shared" ca="1" si="10"/>
        <v>0</v>
      </c>
      <c r="Q23" s="6">
        <f ca="1">IF($B23=FALSE,"",COUNTIF(E$3:E23,4))</f>
        <v>0</v>
      </c>
    </row>
    <row r="24" spans="1:17" ht="12.75" customHeight="1" x14ac:dyDescent="0.2">
      <c r="A24" s="26">
        <f t="shared" ca="1" si="0"/>
        <v>11</v>
      </c>
      <c r="B24" s="24" t="b">
        <f>ISNUMBER(Sheet2!A23)</f>
        <v>1</v>
      </c>
      <c r="C24" s="15">
        <f t="shared" si="7"/>
        <v>22</v>
      </c>
      <c r="D24" s="6" t="str">
        <f t="shared" ca="1" si="2"/>
        <v>U</v>
      </c>
      <c r="E24" s="6">
        <f ca="1">IF($B24=FALSE,0,COUNTIF($A$3:$A23,$A24))</f>
        <v>0</v>
      </c>
      <c r="F24" s="15">
        <f t="shared" ca="1" si="3"/>
        <v>19</v>
      </c>
      <c r="G24" s="6">
        <f ca="1">COUNTIF(D$3:D24,"U")</f>
        <v>18</v>
      </c>
      <c r="H24" s="29">
        <f t="shared" ca="1" si="4"/>
        <v>15</v>
      </c>
      <c r="I24" s="29">
        <f t="shared" ca="1" si="5"/>
        <v>34</v>
      </c>
      <c r="J24" s="15">
        <f t="shared" ca="1" si="6"/>
        <v>3</v>
      </c>
      <c r="K24" s="6">
        <f ca="1">IF($B24=FALSE,"",COUNTIF(E$3:E24,1))</f>
        <v>3</v>
      </c>
      <c r="L24" s="6">
        <f t="shared" ca="1" si="8"/>
        <v>2</v>
      </c>
      <c r="M24" s="6">
        <f ca="1">IF($B24=FALSE,"",COUNTIF(E$3:E24,2))</f>
        <v>1</v>
      </c>
      <c r="N24" s="6">
        <f ca="1">IF($B24=FALSE,"",COUNTIF(E$3:E24,3))</f>
        <v>0</v>
      </c>
      <c r="O24" s="6">
        <f t="shared" ca="1" si="9"/>
        <v>1</v>
      </c>
      <c r="P24" s="29">
        <f t="shared" ca="1" si="10"/>
        <v>0</v>
      </c>
      <c r="Q24" s="6">
        <f ca="1">IF($B24=FALSE,"",COUNTIF(E$3:E24,4))</f>
        <v>0</v>
      </c>
    </row>
    <row r="25" spans="1:17" ht="12.75" customHeight="1" x14ac:dyDescent="0.2">
      <c r="A25" s="26">
        <f t="shared" ca="1" si="0"/>
        <v>6</v>
      </c>
      <c r="B25" s="24" t="b">
        <f>ISNUMBER(Sheet2!A24)</f>
        <v>1</v>
      </c>
      <c r="C25" s="15">
        <f t="shared" si="7"/>
        <v>23</v>
      </c>
      <c r="D25" s="6" t="str">
        <f t="shared" ca="1" si="2"/>
        <v>R</v>
      </c>
      <c r="E25" s="6">
        <f ca="1">IF($B25=FALSE,0,COUNTIF($A$3:$A24,$A25))</f>
        <v>1</v>
      </c>
      <c r="F25" s="15">
        <f t="shared" ca="1" si="3"/>
        <v>19</v>
      </c>
      <c r="G25" s="6">
        <f ca="1">COUNTIF(D$3:D25,"U")</f>
        <v>18</v>
      </c>
      <c r="H25" s="29">
        <f t="shared" ca="1" si="4"/>
        <v>14</v>
      </c>
      <c r="I25" s="29">
        <f t="shared" ca="1" si="5"/>
        <v>33</v>
      </c>
      <c r="J25" s="15">
        <f t="shared" ca="1" si="6"/>
        <v>4</v>
      </c>
      <c r="K25" s="6">
        <f ca="1">IF($B25=FALSE,"",COUNTIF(E$3:E25,1))</f>
        <v>4</v>
      </c>
      <c r="L25" s="6">
        <f t="shared" ca="1" si="8"/>
        <v>3</v>
      </c>
      <c r="M25" s="6">
        <f ca="1">IF($B25=FALSE,"",COUNTIF(E$3:E25,2))</f>
        <v>1</v>
      </c>
      <c r="N25" s="6">
        <f ca="1">IF($B25=FALSE,"",COUNTIF(E$3:E25,3))</f>
        <v>0</v>
      </c>
      <c r="O25" s="6">
        <f t="shared" ca="1" si="9"/>
        <v>1</v>
      </c>
      <c r="P25" s="29">
        <f t="shared" ca="1" si="10"/>
        <v>0</v>
      </c>
      <c r="Q25" s="6">
        <f ca="1">IF($B25=FALSE,"",COUNTIF(E$3:E25,4))</f>
        <v>0</v>
      </c>
    </row>
    <row r="26" spans="1:17" ht="12.75" customHeight="1" x14ac:dyDescent="0.2">
      <c r="A26" s="26">
        <f t="shared" ca="1" si="0"/>
        <v>0</v>
      </c>
      <c r="B26" s="24" t="b">
        <f>ISNUMBER(Sheet2!A25)</f>
        <v>1</v>
      </c>
      <c r="C26" s="15">
        <f t="shared" si="7"/>
        <v>24</v>
      </c>
      <c r="D26" s="6" t="str">
        <f t="shared" ca="1" si="2"/>
        <v>U</v>
      </c>
      <c r="E26" s="6">
        <f ca="1">IF($B26=FALSE,0,COUNTIF($A$3:$A25,$A26))</f>
        <v>0</v>
      </c>
      <c r="F26" s="15">
        <f t="shared" ca="1" si="3"/>
        <v>18</v>
      </c>
      <c r="G26" s="6">
        <f ca="1">COUNTIF(D$3:D26,"U")</f>
        <v>19</v>
      </c>
      <c r="H26" s="29">
        <f t="shared" ca="1" si="4"/>
        <v>15</v>
      </c>
      <c r="I26" s="29">
        <f t="shared" ca="1" si="5"/>
        <v>33</v>
      </c>
      <c r="J26" s="15">
        <f t="shared" ca="1" si="6"/>
        <v>4</v>
      </c>
      <c r="K26" s="6">
        <f ca="1">IF($B26=FALSE,"",COUNTIF(E$3:E26,1))</f>
        <v>4</v>
      </c>
      <c r="L26" s="6">
        <f t="shared" ca="1" si="8"/>
        <v>3</v>
      </c>
      <c r="M26" s="6">
        <f ca="1">IF($B26=FALSE,"",COUNTIF(E$3:E26,2))</f>
        <v>1</v>
      </c>
      <c r="N26" s="6">
        <f ca="1">IF($B26=FALSE,"",COUNTIF(E$3:E26,3))</f>
        <v>0</v>
      </c>
      <c r="O26" s="6">
        <f t="shared" ca="1" si="9"/>
        <v>1</v>
      </c>
      <c r="P26" s="29">
        <f t="shared" ca="1" si="10"/>
        <v>0</v>
      </c>
      <c r="Q26" s="6">
        <f ca="1">IF($B26=FALSE,"",COUNTIF(E$3:E26,4))</f>
        <v>0</v>
      </c>
    </row>
    <row r="27" spans="1:17" ht="12.75" customHeight="1" x14ac:dyDescent="0.2">
      <c r="A27" s="26">
        <f t="shared" ca="1" si="0"/>
        <v>28</v>
      </c>
      <c r="B27" s="24" t="b">
        <f>ISNUMBER(Sheet2!A26)</f>
        <v>1</v>
      </c>
      <c r="C27" s="15">
        <f t="shared" si="7"/>
        <v>25</v>
      </c>
      <c r="D27" s="6" t="str">
        <f t="shared" ca="1" si="2"/>
        <v>U</v>
      </c>
      <c r="E27" s="6">
        <f ca="1">IF($B27=FALSE,0,COUNTIF($A$3:$A26,$A27))</f>
        <v>0</v>
      </c>
      <c r="F27" s="15">
        <f t="shared" ca="1" si="3"/>
        <v>17</v>
      </c>
      <c r="G27" s="6">
        <f ca="1">COUNTIF(D$3:D27,"U")</f>
        <v>20</v>
      </c>
      <c r="H27" s="29">
        <f t="shared" ca="1" si="4"/>
        <v>16</v>
      </c>
      <c r="I27" s="29">
        <f t="shared" ca="1" si="5"/>
        <v>33</v>
      </c>
      <c r="J27" s="15">
        <f t="shared" ca="1" si="6"/>
        <v>4</v>
      </c>
      <c r="K27" s="6">
        <f ca="1">IF($B27=FALSE,"",COUNTIF(E$3:E27,1))</f>
        <v>4</v>
      </c>
      <c r="L27" s="6">
        <f t="shared" ca="1" si="8"/>
        <v>3</v>
      </c>
      <c r="M27" s="6">
        <f ca="1">IF($B27=FALSE,"",COUNTIF(E$3:E27,2))</f>
        <v>1</v>
      </c>
      <c r="N27" s="6">
        <f ca="1">IF($B27=FALSE,"",COUNTIF(E$3:E27,3))</f>
        <v>0</v>
      </c>
      <c r="O27" s="6">
        <f t="shared" ca="1" si="9"/>
        <v>1</v>
      </c>
      <c r="P27" s="29">
        <f t="shared" ca="1" si="10"/>
        <v>0</v>
      </c>
      <c r="Q27" s="6">
        <f ca="1">IF($B27=FALSE,"",COUNTIF(E$3:E27,4))</f>
        <v>0</v>
      </c>
    </row>
    <row r="28" spans="1:17" ht="12.75" customHeight="1" x14ac:dyDescent="0.2">
      <c r="A28" s="26">
        <f t="shared" ca="1" si="0"/>
        <v>6</v>
      </c>
      <c r="B28" s="24" t="b">
        <f>ISNUMBER(Sheet2!A27)</f>
        <v>1</v>
      </c>
      <c r="C28" s="15">
        <f t="shared" si="7"/>
        <v>26</v>
      </c>
      <c r="D28" s="6" t="str">
        <f t="shared" ca="1" si="2"/>
        <v>R</v>
      </c>
      <c r="E28" s="6">
        <f ca="1">IF($B28=FALSE,0,COUNTIF($A$3:$A27,$A28))</f>
        <v>2</v>
      </c>
      <c r="F28" s="15">
        <f t="shared" ca="1" si="3"/>
        <v>17</v>
      </c>
      <c r="G28" s="6">
        <f ca="1">COUNTIF(D$3:D28,"U")</f>
        <v>20</v>
      </c>
      <c r="H28" s="29">
        <f t="shared" ca="1" si="4"/>
        <v>16</v>
      </c>
      <c r="I28" s="29">
        <f t="shared" ca="1" si="5"/>
        <v>33</v>
      </c>
      <c r="J28" s="15">
        <f t="shared" ca="1" si="6"/>
        <v>4</v>
      </c>
      <c r="K28" s="6">
        <f ca="1">IF($B28=FALSE,"",COUNTIF(E$3:E28,1))</f>
        <v>4</v>
      </c>
      <c r="L28" s="6">
        <f t="shared" ca="1" si="8"/>
        <v>2</v>
      </c>
      <c r="M28" s="6">
        <f ca="1">IF($B28=FALSE,"",COUNTIF(E$3:E28,2))</f>
        <v>2</v>
      </c>
      <c r="N28" s="6">
        <f ca="1">IF($B28=FALSE,"",COUNTIF(E$3:E28,3))</f>
        <v>0</v>
      </c>
      <c r="O28" s="6">
        <f t="shared" ca="1" si="9"/>
        <v>2</v>
      </c>
      <c r="P28" s="29">
        <f t="shared" ca="1" si="10"/>
        <v>0</v>
      </c>
      <c r="Q28" s="6">
        <f ca="1">IF($B28=FALSE,"",COUNTIF(E$3:E28,4))</f>
        <v>0</v>
      </c>
    </row>
    <row r="29" spans="1:17" ht="12.75" customHeight="1" x14ac:dyDescent="0.2">
      <c r="A29" s="26">
        <f t="shared" ca="1" si="0"/>
        <v>27</v>
      </c>
      <c r="B29" s="24" t="b">
        <f>ISNUMBER(Sheet2!A28)</f>
        <v>1</v>
      </c>
      <c r="C29" s="15">
        <f t="shared" si="7"/>
        <v>27</v>
      </c>
      <c r="D29" s="6" t="str">
        <f t="shared" ca="1" si="2"/>
        <v>U</v>
      </c>
      <c r="E29" s="6">
        <f ca="1">IF($B29=FALSE,0,COUNTIF($A$3:$A28,$A29))</f>
        <v>0</v>
      </c>
      <c r="F29" s="15">
        <f t="shared" ca="1" si="3"/>
        <v>16</v>
      </c>
      <c r="G29" s="6">
        <f ca="1">COUNTIF(D$3:D29,"U")</f>
        <v>21</v>
      </c>
      <c r="H29" s="29">
        <f t="shared" ca="1" si="4"/>
        <v>17</v>
      </c>
      <c r="I29" s="29">
        <f t="shared" ca="1" si="5"/>
        <v>33</v>
      </c>
      <c r="J29" s="15">
        <f t="shared" ca="1" si="6"/>
        <v>4</v>
      </c>
      <c r="K29" s="6">
        <f ca="1">IF($B29=FALSE,"",COUNTIF(E$3:E29,1))</f>
        <v>4</v>
      </c>
      <c r="L29" s="6">
        <f t="shared" ca="1" si="8"/>
        <v>2</v>
      </c>
      <c r="M29" s="6">
        <f ca="1">IF($B29=FALSE,"",COUNTIF(E$3:E29,2))</f>
        <v>2</v>
      </c>
      <c r="N29" s="6">
        <f ca="1">IF($B29=FALSE,"",COUNTIF(E$3:E29,3))</f>
        <v>0</v>
      </c>
      <c r="O29" s="6">
        <f t="shared" ca="1" si="9"/>
        <v>2</v>
      </c>
      <c r="P29" s="29">
        <f t="shared" ca="1" si="10"/>
        <v>0</v>
      </c>
      <c r="Q29" s="6">
        <f ca="1">IF($B29=FALSE,"",COUNTIF(E$3:E29,4))</f>
        <v>0</v>
      </c>
    </row>
    <row r="30" spans="1:17" ht="12.75" customHeight="1" x14ac:dyDescent="0.2">
      <c r="A30" s="26">
        <f t="shared" ca="1" si="0"/>
        <v>1</v>
      </c>
      <c r="B30" s="24" t="b">
        <f>ISNUMBER(Sheet2!A29)</f>
        <v>1</v>
      </c>
      <c r="C30" s="15">
        <f t="shared" si="7"/>
        <v>28</v>
      </c>
      <c r="D30" s="6" t="str">
        <f t="shared" ca="1" si="2"/>
        <v>R</v>
      </c>
      <c r="E30" s="6">
        <f ca="1">IF($B30=FALSE,0,COUNTIF($A$3:$A29,$A30))</f>
        <v>1</v>
      </c>
      <c r="F30" s="15">
        <f t="shared" ca="1" si="3"/>
        <v>16</v>
      </c>
      <c r="G30" s="6">
        <f ca="1">COUNTIF(D$3:D30,"U")</f>
        <v>21</v>
      </c>
      <c r="H30" s="29">
        <f t="shared" ca="1" si="4"/>
        <v>16</v>
      </c>
      <c r="I30" s="29">
        <f t="shared" ca="1" si="5"/>
        <v>32</v>
      </c>
      <c r="J30" s="15">
        <f t="shared" ca="1" si="6"/>
        <v>5</v>
      </c>
      <c r="K30" s="6">
        <f ca="1">IF($B30=FALSE,"",COUNTIF(E$3:E30,1))</f>
        <v>5</v>
      </c>
      <c r="L30" s="6">
        <f t="shared" ca="1" si="8"/>
        <v>3</v>
      </c>
      <c r="M30" s="6">
        <f ca="1">IF($B30=FALSE,"",COUNTIF(E$3:E30,2))</f>
        <v>2</v>
      </c>
      <c r="N30" s="6">
        <f ca="1">IF($B30=FALSE,"",COUNTIF(E$3:E30,3))</f>
        <v>0</v>
      </c>
      <c r="O30" s="6">
        <f t="shared" ca="1" si="9"/>
        <v>2</v>
      </c>
      <c r="P30" s="29">
        <f t="shared" ca="1" si="10"/>
        <v>0</v>
      </c>
      <c r="Q30" s="6">
        <f ca="1">IF($B30=FALSE,"",COUNTIF(E$3:E30,4))</f>
        <v>0</v>
      </c>
    </row>
    <row r="31" spans="1:17" ht="12.75" customHeight="1" x14ac:dyDescent="0.2">
      <c r="A31" s="26">
        <f t="shared" ca="1" si="0"/>
        <v>22</v>
      </c>
      <c r="B31" s="24" t="b">
        <f>ISNUMBER(Sheet2!A30)</f>
        <v>1</v>
      </c>
      <c r="C31" s="15">
        <f t="shared" si="7"/>
        <v>29</v>
      </c>
      <c r="D31" s="6" t="str">
        <f t="shared" ca="1" si="2"/>
        <v>R</v>
      </c>
      <c r="E31" s="6">
        <f ca="1">IF($B31=FALSE,0,COUNTIF($A$3:$A30,$A31))</f>
        <v>1</v>
      </c>
      <c r="F31" s="15">
        <f t="shared" ca="1" si="3"/>
        <v>16</v>
      </c>
      <c r="G31" s="6">
        <f ca="1">COUNTIF(D$3:D31,"U")</f>
        <v>21</v>
      </c>
      <c r="H31" s="29">
        <f t="shared" ca="1" si="4"/>
        <v>15</v>
      </c>
      <c r="I31" s="29">
        <f t="shared" ca="1" si="5"/>
        <v>31</v>
      </c>
      <c r="J31" s="15">
        <f t="shared" ca="1" si="6"/>
        <v>6</v>
      </c>
      <c r="K31" s="6">
        <f ca="1">IF($B31=FALSE,"",COUNTIF(E$3:E31,1))</f>
        <v>6</v>
      </c>
      <c r="L31" s="6">
        <f t="shared" ca="1" si="8"/>
        <v>4</v>
      </c>
      <c r="M31" s="6">
        <f ca="1">IF($B31=FALSE,"",COUNTIF(E$3:E31,2))</f>
        <v>2</v>
      </c>
      <c r="N31" s="6">
        <f ca="1">IF($B31=FALSE,"",COUNTIF(E$3:E31,3))</f>
        <v>0</v>
      </c>
      <c r="O31" s="6">
        <f t="shared" ca="1" si="9"/>
        <v>2</v>
      </c>
      <c r="P31" s="29">
        <f t="shared" ca="1" si="10"/>
        <v>0</v>
      </c>
      <c r="Q31" s="6">
        <f ca="1">IF($B31=FALSE,"",COUNTIF(E$3:E31,4))</f>
        <v>0</v>
      </c>
    </row>
    <row r="32" spans="1:17" ht="12.75" customHeight="1" x14ac:dyDescent="0.2">
      <c r="A32" s="26">
        <f t="shared" ca="1" si="0"/>
        <v>29</v>
      </c>
      <c r="B32" s="24" t="b">
        <f>ISNUMBER(Sheet2!A31)</f>
        <v>1</v>
      </c>
      <c r="C32" s="15">
        <f t="shared" si="7"/>
        <v>30</v>
      </c>
      <c r="D32" s="6" t="str">
        <f t="shared" ca="1" si="2"/>
        <v>R</v>
      </c>
      <c r="E32" s="6">
        <f ca="1">IF($B32=FALSE,0,COUNTIF($A$3:$A31,$A32))</f>
        <v>1</v>
      </c>
      <c r="F32" s="15">
        <f t="shared" ca="1" si="3"/>
        <v>16</v>
      </c>
      <c r="G32" s="6">
        <f ca="1">COUNTIF(D$3:D32,"U")</f>
        <v>21</v>
      </c>
      <c r="H32" s="29">
        <f t="shared" ca="1" si="4"/>
        <v>14</v>
      </c>
      <c r="I32" s="29">
        <f t="shared" ca="1" si="5"/>
        <v>30</v>
      </c>
      <c r="J32" s="15">
        <f t="shared" ca="1" si="6"/>
        <v>7</v>
      </c>
      <c r="K32" s="6">
        <f ca="1">IF($B32=FALSE,"",COUNTIF(E$3:E32,1))</f>
        <v>7</v>
      </c>
      <c r="L32" s="6">
        <f t="shared" ca="1" si="8"/>
        <v>5</v>
      </c>
      <c r="M32" s="6">
        <f ca="1">IF($B32=FALSE,"",COUNTIF(E$3:E32,2))</f>
        <v>2</v>
      </c>
      <c r="N32" s="6">
        <f ca="1">IF($B32=FALSE,"",COUNTIF(E$3:E32,3))</f>
        <v>0</v>
      </c>
      <c r="O32" s="6">
        <f t="shared" ca="1" si="9"/>
        <v>2</v>
      </c>
      <c r="P32" s="29">
        <f t="shared" ca="1" si="10"/>
        <v>0</v>
      </c>
      <c r="Q32" s="6">
        <f ca="1">IF($B32=FALSE,"",COUNTIF(E$3:E32,4))</f>
        <v>0</v>
      </c>
    </row>
    <row r="33" spans="1:17" ht="12.75" customHeight="1" x14ac:dyDescent="0.2">
      <c r="A33" s="26">
        <f t="shared" ca="1" si="0"/>
        <v>9</v>
      </c>
      <c r="B33" s="24" t="b">
        <f>ISNUMBER(Sheet2!A32)</f>
        <v>1</v>
      </c>
      <c r="C33" s="15">
        <f t="shared" si="7"/>
        <v>31</v>
      </c>
      <c r="D33" s="6" t="str">
        <f t="shared" ca="1" si="2"/>
        <v>R</v>
      </c>
      <c r="E33" s="6">
        <f ca="1">IF($B33=FALSE,0,COUNTIF($A$3:$A32,$A33))</f>
        <v>1</v>
      </c>
      <c r="F33" s="15">
        <f t="shared" ca="1" si="3"/>
        <v>16</v>
      </c>
      <c r="G33" s="6">
        <f ca="1">COUNTIF(D$3:D33,"U")</f>
        <v>21</v>
      </c>
      <c r="H33" s="29">
        <f t="shared" ca="1" si="4"/>
        <v>13</v>
      </c>
      <c r="I33" s="29">
        <f t="shared" ca="1" si="5"/>
        <v>29</v>
      </c>
      <c r="J33" s="15">
        <f t="shared" ca="1" si="6"/>
        <v>8</v>
      </c>
      <c r="K33" s="6">
        <f ca="1">IF($B33=FALSE,"",COUNTIF(E$3:E33,1))</f>
        <v>8</v>
      </c>
      <c r="L33" s="6">
        <f t="shared" ca="1" si="8"/>
        <v>6</v>
      </c>
      <c r="M33" s="6">
        <f ca="1">IF($B33=FALSE,"",COUNTIF(E$3:E33,2))</f>
        <v>2</v>
      </c>
      <c r="N33" s="6">
        <f ca="1">IF($B33=FALSE,"",COUNTIF(E$3:E33,3))</f>
        <v>0</v>
      </c>
      <c r="O33" s="6">
        <f t="shared" ca="1" si="9"/>
        <v>2</v>
      </c>
      <c r="P33" s="29">
        <f t="shared" ca="1" si="10"/>
        <v>0</v>
      </c>
      <c r="Q33" s="6">
        <f ca="1">IF($B33=FALSE,"",COUNTIF(E$3:E33,4))</f>
        <v>0</v>
      </c>
    </row>
    <row r="34" spans="1:17" ht="12.75" customHeight="1" x14ac:dyDescent="0.2">
      <c r="A34" s="26">
        <f t="shared" ca="1" si="0"/>
        <v>9</v>
      </c>
      <c r="B34" s="24" t="b">
        <f>ISNUMBER(Sheet2!A33)</f>
        <v>1</v>
      </c>
      <c r="C34" s="15">
        <f t="shared" si="7"/>
        <v>32</v>
      </c>
      <c r="D34" s="6" t="str">
        <f t="shared" ca="1" si="2"/>
        <v>R</v>
      </c>
      <c r="E34" s="6">
        <f ca="1">IF($B34=FALSE,0,COUNTIF($A$3:$A33,$A34))</f>
        <v>2</v>
      </c>
      <c r="F34" s="15">
        <f t="shared" ca="1" si="3"/>
        <v>16</v>
      </c>
      <c r="G34" s="6">
        <f ca="1">COUNTIF(D$3:D34,"U")</f>
        <v>21</v>
      </c>
      <c r="H34" s="29">
        <f t="shared" ca="1" si="4"/>
        <v>13</v>
      </c>
      <c r="I34" s="29">
        <f t="shared" ca="1" si="5"/>
        <v>29</v>
      </c>
      <c r="J34" s="15">
        <f t="shared" ca="1" si="6"/>
        <v>8</v>
      </c>
      <c r="K34" s="6">
        <f ca="1">IF($B34=FALSE,"",COUNTIF(E$3:E34,1))</f>
        <v>8</v>
      </c>
      <c r="L34" s="6">
        <f t="shared" ca="1" si="8"/>
        <v>5</v>
      </c>
      <c r="M34" s="6">
        <f ca="1">IF($B34=FALSE,"",COUNTIF(E$3:E34,2))</f>
        <v>3</v>
      </c>
      <c r="N34" s="6">
        <f ca="1">IF($B34=FALSE,"",COUNTIF(E$3:E34,3))</f>
        <v>0</v>
      </c>
      <c r="O34" s="6">
        <f t="shared" ca="1" si="9"/>
        <v>3</v>
      </c>
      <c r="P34" s="29">
        <f t="shared" ca="1" si="10"/>
        <v>0</v>
      </c>
      <c r="Q34" s="6">
        <f ca="1">IF($B34=FALSE,"",COUNTIF(E$3:E34,4))</f>
        <v>0</v>
      </c>
    </row>
    <row r="35" spans="1:17" ht="12.75" customHeight="1" x14ac:dyDescent="0.2">
      <c r="A35" s="26">
        <f t="shared" ca="1" si="0"/>
        <v>33</v>
      </c>
      <c r="B35" s="24" t="b">
        <f>ISNUMBER(Sheet2!A34)</f>
        <v>1</v>
      </c>
      <c r="C35" s="15">
        <f t="shared" si="7"/>
        <v>33</v>
      </c>
      <c r="D35" s="6" t="str">
        <f t="shared" ca="1" si="2"/>
        <v>R</v>
      </c>
      <c r="E35" s="6">
        <f ca="1">IF($B35=FALSE,0,COUNTIF($A$3:$A34,$A35))</f>
        <v>1</v>
      </c>
      <c r="F35" s="15">
        <f t="shared" ca="1" si="3"/>
        <v>16</v>
      </c>
      <c r="G35" s="6">
        <f ca="1">COUNTIF(D$3:D35,"U")</f>
        <v>21</v>
      </c>
      <c r="H35" s="29">
        <f t="shared" ca="1" si="4"/>
        <v>12</v>
      </c>
      <c r="I35" s="29">
        <f t="shared" ca="1" si="5"/>
        <v>28</v>
      </c>
      <c r="J35" s="15">
        <f t="shared" ca="1" si="6"/>
        <v>9</v>
      </c>
      <c r="K35" s="6">
        <f ca="1">IF($B35=FALSE,"",COUNTIF(E$3:E35,1))</f>
        <v>9</v>
      </c>
      <c r="L35" s="6">
        <f t="shared" ca="1" si="8"/>
        <v>6</v>
      </c>
      <c r="M35" s="6">
        <f ca="1">IF($B35=FALSE,"",COUNTIF(E$3:E35,2))</f>
        <v>3</v>
      </c>
      <c r="N35" s="6">
        <f ca="1">IF($B35=FALSE,"",COUNTIF(E$3:E35,3))</f>
        <v>0</v>
      </c>
      <c r="O35" s="6">
        <f t="shared" ca="1" si="9"/>
        <v>3</v>
      </c>
      <c r="P35" s="29">
        <f t="shared" ca="1" si="10"/>
        <v>0</v>
      </c>
      <c r="Q35" s="6">
        <f ca="1">IF($B35=FALSE,"",COUNTIF(E$3:E35,4))</f>
        <v>0</v>
      </c>
    </row>
    <row r="36" spans="1:17" ht="12.75" customHeight="1" x14ac:dyDescent="0.2">
      <c r="A36" s="26">
        <f t="shared" ca="1" si="0"/>
        <v>4</v>
      </c>
      <c r="B36" s="24" t="b">
        <f>ISNUMBER(Sheet2!A35)</f>
        <v>1</v>
      </c>
      <c r="C36" s="15">
        <f t="shared" si="7"/>
        <v>34</v>
      </c>
      <c r="D36" s="6" t="str">
        <f t="shared" ca="1" si="2"/>
        <v>R</v>
      </c>
      <c r="E36" s="6">
        <f ca="1">IF($B36=FALSE,0,COUNTIF($A$3:$A35,$A36))</f>
        <v>3</v>
      </c>
      <c r="F36" s="15">
        <f t="shared" ca="1" si="3"/>
        <v>16</v>
      </c>
      <c r="G36" s="6">
        <f ca="1">COUNTIF(D$3:D36,"U")</f>
        <v>21</v>
      </c>
      <c r="H36" s="29">
        <f t="shared" ca="1" si="4"/>
        <v>12</v>
      </c>
      <c r="I36" s="29">
        <f t="shared" ca="1" si="5"/>
        <v>28</v>
      </c>
      <c r="J36" s="15">
        <f t="shared" ca="1" si="6"/>
        <v>9</v>
      </c>
      <c r="K36" s="6">
        <f ca="1">IF($B36=FALSE,"",COUNTIF(E$3:E36,1))</f>
        <v>9</v>
      </c>
      <c r="L36" s="6">
        <f t="shared" ca="1" si="8"/>
        <v>6</v>
      </c>
      <c r="M36" s="6">
        <f ca="1">IF($B36=FALSE,"",COUNTIF(E$3:E36,2))</f>
        <v>3</v>
      </c>
      <c r="N36" s="6">
        <f ca="1">IF($B36=FALSE,"",COUNTIF(E$3:E36,3))</f>
        <v>1</v>
      </c>
      <c r="O36" s="6">
        <f t="shared" ca="1" si="9"/>
        <v>2</v>
      </c>
      <c r="P36" s="29">
        <f t="shared" ca="1" si="10"/>
        <v>1</v>
      </c>
      <c r="Q36" s="6">
        <f ca="1">IF($B36=FALSE,"",COUNTIF(E$3:E36,4))</f>
        <v>0</v>
      </c>
    </row>
    <row r="37" spans="1:17" ht="12.75" customHeight="1" x14ac:dyDescent="0.2">
      <c r="A37" s="26">
        <f t="shared" ca="1" si="0"/>
        <v>35</v>
      </c>
      <c r="B37" s="24" t="b">
        <f>ISNUMBER(Sheet2!A36)</f>
        <v>1</v>
      </c>
      <c r="C37" s="15">
        <f t="shared" si="7"/>
        <v>35</v>
      </c>
      <c r="D37" s="6" t="str">
        <f t="shared" ca="1" si="2"/>
        <v>U</v>
      </c>
      <c r="E37" s="6">
        <f ca="1">IF($B37=FALSE,0,COUNTIF($A$3:$A36,$A37))</f>
        <v>0</v>
      </c>
      <c r="F37" s="15">
        <f t="shared" ca="1" si="3"/>
        <v>15</v>
      </c>
      <c r="G37" s="6">
        <f ca="1">COUNTIF(D$3:D37,"U")</f>
        <v>22</v>
      </c>
      <c r="H37" s="29">
        <f t="shared" ca="1" si="4"/>
        <v>13</v>
      </c>
      <c r="I37" s="29">
        <f t="shared" ca="1" si="5"/>
        <v>28</v>
      </c>
      <c r="J37" s="15">
        <f t="shared" ca="1" si="6"/>
        <v>9</v>
      </c>
      <c r="K37" s="6">
        <f ca="1">IF($B37=FALSE,"",COUNTIF(E$3:E37,1))</f>
        <v>9</v>
      </c>
      <c r="L37" s="6">
        <f t="shared" ca="1" si="8"/>
        <v>6</v>
      </c>
      <c r="M37" s="6">
        <f ca="1">IF($B37=FALSE,"",COUNTIF(E$3:E37,2))</f>
        <v>3</v>
      </c>
      <c r="N37" s="6">
        <f ca="1">IF($B37=FALSE,"",COUNTIF(E$3:E37,3))</f>
        <v>1</v>
      </c>
      <c r="O37" s="6">
        <f t="shared" ca="1" si="9"/>
        <v>2</v>
      </c>
      <c r="P37" s="29">
        <f t="shared" ca="1" si="10"/>
        <v>1</v>
      </c>
      <c r="Q37" s="6">
        <f ca="1">IF($B37=FALSE,"",COUNTIF(E$3:E37,4))</f>
        <v>0</v>
      </c>
    </row>
    <row r="38" spans="1:17" s="3" customFormat="1" ht="12.75" customHeight="1" x14ac:dyDescent="0.2">
      <c r="A38" s="26">
        <f t="shared" ca="1" si="0"/>
        <v>34</v>
      </c>
      <c r="B38" s="24" t="b">
        <f>ISNUMBER(Sheet2!A37)</f>
        <v>1</v>
      </c>
      <c r="C38" s="15">
        <f t="shared" si="7"/>
        <v>36</v>
      </c>
      <c r="D38" s="6" t="str">
        <f t="shared" ca="1" si="2"/>
        <v>R</v>
      </c>
      <c r="E38" s="6">
        <f ca="1">IF($B38=FALSE,0,COUNTIF($A$3:$A37,$A38))</f>
        <v>1</v>
      </c>
      <c r="F38" s="15">
        <f t="shared" ca="1" si="3"/>
        <v>15</v>
      </c>
      <c r="G38" s="6">
        <f ca="1">COUNTIF(D$3:D38,"U")</f>
        <v>22</v>
      </c>
      <c r="H38" s="29">
        <f t="shared" ca="1" si="4"/>
        <v>12</v>
      </c>
      <c r="I38" s="29">
        <f t="shared" ca="1" si="5"/>
        <v>27</v>
      </c>
      <c r="J38" s="15">
        <f t="shared" ca="1" si="6"/>
        <v>10</v>
      </c>
      <c r="K38" s="6">
        <f ca="1">IF($B38=FALSE,"",COUNTIF(E$3:E38,1))</f>
        <v>10</v>
      </c>
      <c r="L38" s="6">
        <f t="shared" ca="1" si="8"/>
        <v>7</v>
      </c>
      <c r="M38" s="6">
        <f ca="1">IF($B38=FALSE,"",COUNTIF(E$3:E38,2))</f>
        <v>3</v>
      </c>
      <c r="N38" s="6">
        <f ca="1">IF($B38=FALSE,"",COUNTIF(E$3:E38,3))</f>
        <v>1</v>
      </c>
      <c r="O38" s="6">
        <f t="shared" ca="1" si="9"/>
        <v>2</v>
      </c>
      <c r="P38" s="29">
        <f t="shared" ca="1" si="10"/>
        <v>1</v>
      </c>
      <c r="Q38" s="6">
        <f ca="1">IF($B38=FALSE,"",COUNTIF(E$3:E38,4))</f>
        <v>0</v>
      </c>
    </row>
    <row r="39" spans="1:17" ht="12.75" customHeight="1" x14ac:dyDescent="0.2">
      <c r="A39" s="26">
        <f t="shared" ca="1" si="0"/>
        <v>36</v>
      </c>
      <c r="B39" s="24" t="b">
        <f>ISNUMBER(Sheet2!A38)</f>
        <v>1</v>
      </c>
      <c r="C39" s="15">
        <f t="shared" si="7"/>
        <v>37</v>
      </c>
      <c r="D39" s="6" t="str">
        <f t="shared" ca="1" si="2"/>
        <v>R</v>
      </c>
      <c r="E39" s="6">
        <f ca="1">IF($B39=FALSE,0,COUNTIF($A$3:$A38,$A39))</f>
        <v>2</v>
      </c>
      <c r="F39" s="15">
        <f t="shared" ca="1" si="3"/>
        <v>15</v>
      </c>
      <c r="G39" s="6">
        <f ca="1">COUNTIF(D$3:D39,"U")</f>
        <v>22</v>
      </c>
      <c r="H39" s="29">
        <f t="shared" ca="1" si="4"/>
        <v>12</v>
      </c>
      <c r="I39" s="29">
        <f t="shared" ca="1" si="5"/>
        <v>27</v>
      </c>
      <c r="J39" s="15">
        <f t="shared" ca="1" si="6"/>
        <v>10</v>
      </c>
      <c r="K39" s="6">
        <f ca="1">IF($B39=FALSE,"",COUNTIF(E$3:E39,1))</f>
        <v>10</v>
      </c>
      <c r="L39" s="6">
        <f t="shared" ca="1" si="8"/>
        <v>6</v>
      </c>
      <c r="M39" s="6">
        <f ca="1">IF($B39=FALSE,"",COUNTIF(E$3:E39,2))</f>
        <v>4</v>
      </c>
      <c r="N39" s="6">
        <f ca="1">IF($B39=FALSE,"",COUNTIF(E$3:E39,3))</f>
        <v>1</v>
      </c>
      <c r="O39" s="6">
        <f t="shared" ca="1" si="9"/>
        <v>3</v>
      </c>
      <c r="P39" s="29">
        <f t="shared" ca="1" si="10"/>
        <v>1</v>
      </c>
      <c r="Q39" s="6">
        <f ca="1">IF($B39=FALSE,"",COUNTIF(E$3:E39,4))</f>
        <v>0</v>
      </c>
    </row>
    <row r="40" spans="1:17" x14ac:dyDescent="0.2">
      <c r="A40" s="26">
        <f t="shared" ca="1" si="0"/>
        <v>11</v>
      </c>
      <c r="B40" s="24" t="b">
        <f>ISNUMBER(Sheet2!A39)</f>
        <v>1</v>
      </c>
      <c r="C40" s="15">
        <f t="shared" si="7"/>
        <v>38</v>
      </c>
      <c r="D40" s="6" t="str">
        <f t="shared" ref="D40:D41" ca="1" si="11">IF($B40=FALSE,"",IF(AND($B40=TRUE,E40=0),"U","R"))</f>
        <v>R</v>
      </c>
      <c r="E40" s="6">
        <f ca="1">IF($B40=FALSE,0,COUNTIF($A$3:$A39,$A40))</f>
        <v>1</v>
      </c>
      <c r="F40" s="15">
        <f t="shared" ref="F40:F41" ca="1" si="12">37-G40</f>
        <v>15</v>
      </c>
      <c r="G40" s="6">
        <f ca="1">COUNTIF(D$3:D40,"U")</f>
        <v>22</v>
      </c>
      <c r="H40" s="29">
        <f t="shared" ref="H40:H41" ca="1" si="13">G40-K40</f>
        <v>11</v>
      </c>
      <c r="I40" s="29">
        <f t="shared" ref="I40:I41" ca="1" si="14">+F40+H40</f>
        <v>26</v>
      </c>
      <c r="J40" s="15">
        <f t="shared" ca="1" si="6"/>
        <v>11</v>
      </c>
      <c r="K40" s="6">
        <f ca="1">IF($B40=FALSE,"",COUNTIF(E$3:E40,1))</f>
        <v>11</v>
      </c>
      <c r="L40" s="6">
        <f t="shared" ref="L40:L41" ca="1" si="15">K40-M40</f>
        <v>7</v>
      </c>
      <c r="M40" s="6">
        <f ca="1">IF($B40=FALSE,"",COUNTIF(E$3:E40,2))</f>
        <v>4</v>
      </c>
      <c r="N40" s="6">
        <f ca="1">IF($B40=FALSE,"",COUNTIF(E$3:E40,3))</f>
        <v>1</v>
      </c>
      <c r="O40" s="6">
        <f t="shared" ref="O40:O41" ca="1" si="16">M40-N40</f>
        <v>3</v>
      </c>
      <c r="P40" s="29">
        <f t="shared" ref="P40:P41" ca="1" si="17">K40-L40-O40-Q40</f>
        <v>1</v>
      </c>
      <c r="Q40" s="6">
        <f ca="1">IF($B40=FALSE,"",COUNTIF(E$3:E40,4))</f>
        <v>0</v>
      </c>
    </row>
    <row r="41" spans="1:17" x14ac:dyDescent="0.2">
      <c r="A41" s="26">
        <f t="shared" ca="1" si="0"/>
        <v>21</v>
      </c>
      <c r="B41" s="24" t="b">
        <f>ISNUMBER(Sheet2!A40)</f>
        <v>1</v>
      </c>
      <c r="C41" s="15">
        <f t="shared" si="7"/>
        <v>39</v>
      </c>
      <c r="D41" s="6" t="str">
        <f t="shared" ca="1" si="11"/>
        <v>U</v>
      </c>
      <c r="E41" s="6">
        <f ca="1">IF($B41=FALSE,0,COUNTIF($A$3:$A40,$A41))</f>
        <v>0</v>
      </c>
      <c r="F41" s="15">
        <f t="shared" ca="1" si="12"/>
        <v>14</v>
      </c>
      <c r="G41" s="6">
        <f ca="1">COUNTIF(D$3:D41,"U")</f>
        <v>23</v>
      </c>
      <c r="H41" s="29">
        <f t="shared" ca="1" si="13"/>
        <v>12</v>
      </c>
      <c r="I41" s="29">
        <f t="shared" ca="1" si="14"/>
        <v>26</v>
      </c>
      <c r="J41" s="15">
        <f t="shared" ca="1" si="6"/>
        <v>11</v>
      </c>
      <c r="K41" s="6">
        <f ca="1">IF($B41=FALSE,"",COUNTIF(E$3:E41,1))</f>
        <v>11</v>
      </c>
      <c r="L41" s="6">
        <f t="shared" ca="1" si="15"/>
        <v>7</v>
      </c>
      <c r="M41" s="6">
        <f ca="1">IF($B41=FALSE,"",COUNTIF(E$3:E41,2))</f>
        <v>4</v>
      </c>
      <c r="N41" s="6">
        <f ca="1">IF($B41=FALSE,"",COUNTIF(E$3:E41,3))</f>
        <v>1</v>
      </c>
      <c r="O41" s="6">
        <f t="shared" ca="1" si="16"/>
        <v>3</v>
      </c>
      <c r="P41" s="29">
        <f t="shared" ca="1" si="17"/>
        <v>1</v>
      </c>
      <c r="Q41" s="6">
        <f ca="1">IF($B41=FALSE,"",COUNTIF(E$3:E41,4))</f>
        <v>0</v>
      </c>
    </row>
    <row r="42" spans="1:17" s="3" customFormat="1" x14ac:dyDescent="0.2">
      <c r="A42" s="26">
        <f t="shared" ca="1" si="0"/>
        <v>31</v>
      </c>
      <c r="B42" s="24" t="b">
        <f>ISNUMBER(Sheet2!A41)</f>
        <v>1</v>
      </c>
      <c r="C42" s="15">
        <f t="shared" si="7"/>
        <v>40</v>
      </c>
      <c r="D42" s="6" t="str">
        <f t="shared" ref="D42:D52" ca="1" si="18">IF($B42=FALSE,"",IF(AND($B42=TRUE,E42=0),"U","R"))</f>
        <v>U</v>
      </c>
      <c r="E42" s="6">
        <f ca="1">IF($B42=FALSE,0,COUNTIF($A$3:$A41,$A42))</f>
        <v>0</v>
      </c>
      <c r="F42" s="15">
        <f t="shared" ref="F42:F52" ca="1" si="19">37-G42</f>
        <v>13</v>
      </c>
      <c r="G42" s="6">
        <f ca="1">COUNTIF(D$3:D42,"U")</f>
        <v>24</v>
      </c>
      <c r="H42" s="29">
        <f t="shared" ref="H42:H52" ca="1" si="20">G42-K42</f>
        <v>13</v>
      </c>
      <c r="I42" s="29">
        <f t="shared" ref="I42:I52" ca="1" si="21">+F42+H42</f>
        <v>26</v>
      </c>
      <c r="J42" s="15">
        <f t="shared" ref="J42:J52" ca="1" si="22">L42+O42+P42+Q42</f>
        <v>11</v>
      </c>
      <c r="K42" s="6">
        <f ca="1">IF($B42=FALSE,"",COUNTIF(E$3:E42,1))</f>
        <v>11</v>
      </c>
      <c r="L42" s="6">
        <f t="shared" ref="L42:L52" ca="1" si="23">K42-M42</f>
        <v>7</v>
      </c>
      <c r="M42" s="6">
        <f ca="1">IF($B42=FALSE,"",COUNTIF(E$3:E42,2))</f>
        <v>4</v>
      </c>
      <c r="N42" s="6">
        <f ca="1">IF($B42=FALSE,"",COUNTIF(E$3:E42,3))</f>
        <v>1</v>
      </c>
      <c r="O42" s="6">
        <f t="shared" ref="O42:O52" ca="1" si="24">M42-N42</f>
        <v>3</v>
      </c>
      <c r="P42" s="29">
        <f t="shared" ref="P42:P52" ca="1" si="25">K42-L42-O42-Q42</f>
        <v>1</v>
      </c>
      <c r="Q42" s="6">
        <f ca="1">IF($B42=FALSE,"",COUNTIF(E$3:E42,4))</f>
        <v>0</v>
      </c>
    </row>
    <row r="43" spans="1:17" s="3" customFormat="1" x14ac:dyDescent="0.2">
      <c r="A43" s="26">
        <f t="shared" ca="1" si="0"/>
        <v>20</v>
      </c>
      <c r="B43" s="24" t="b">
        <f>ISNUMBER(Sheet2!A42)</f>
        <v>1</v>
      </c>
      <c r="C43" s="15">
        <f t="shared" si="7"/>
        <v>41</v>
      </c>
      <c r="D43" s="6" t="str">
        <f t="shared" ca="1" si="18"/>
        <v>U</v>
      </c>
      <c r="E43" s="6">
        <f ca="1">IF($B43=FALSE,0,COUNTIF($A$3:$A42,$A43))</f>
        <v>0</v>
      </c>
      <c r="F43" s="15">
        <f t="shared" ca="1" si="19"/>
        <v>12</v>
      </c>
      <c r="G43" s="6">
        <f ca="1">COUNTIF(D$3:D43,"U")</f>
        <v>25</v>
      </c>
      <c r="H43" s="29">
        <f t="shared" ca="1" si="20"/>
        <v>14</v>
      </c>
      <c r="I43" s="29">
        <f t="shared" ca="1" si="21"/>
        <v>26</v>
      </c>
      <c r="J43" s="15">
        <f t="shared" ca="1" si="22"/>
        <v>11</v>
      </c>
      <c r="K43" s="6">
        <f ca="1">IF($B43=FALSE,"",COUNTIF(E$3:E43,1))</f>
        <v>11</v>
      </c>
      <c r="L43" s="6">
        <f t="shared" ca="1" si="23"/>
        <v>7</v>
      </c>
      <c r="M43" s="6">
        <f ca="1">IF($B43=FALSE,"",COUNTIF(E$3:E43,2))</f>
        <v>4</v>
      </c>
      <c r="N43" s="6">
        <f ca="1">IF($B43=FALSE,"",COUNTIF(E$3:E43,3))</f>
        <v>1</v>
      </c>
      <c r="O43" s="6">
        <f t="shared" ca="1" si="24"/>
        <v>3</v>
      </c>
      <c r="P43" s="29">
        <f t="shared" ca="1" si="25"/>
        <v>1</v>
      </c>
      <c r="Q43" s="6">
        <f ca="1">IF($B43=FALSE,"",COUNTIF(E$3:E43,4))</f>
        <v>0</v>
      </c>
    </row>
    <row r="44" spans="1:17" s="3" customFormat="1" x14ac:dyDescent="0.2">
      <c r="A44" s="26">
        <f t="shared" ca="1" si="0"/>
        <v>13</v>
      </c>
      <c r="B44" s="24" t="b">
        <f>ISNUMBER(Sheet2!A43)</f>
        <v>1</v>
      </c>
      <c r="C44" s="15">
        <f t="shared" si="7"/>
        <v>42</v>
      </c>
      <c r="D44" s="6" t="str">
        <f t="shared" ca="1" si="18"/>
        <v>U</v>
      </c>
      <c r="E44" s="6">
        <f ca="1">IF($B44=FALSE,0,COUNTIF($A$3:$A43,$A44))</f>
        <v>0</v>
      </c>
      <c r="F44" s="15">
        <f t="shared" ca="1" si="19"/>
        <v>11</v>
      </c>
      <c r="G44" s="6">
        <f ca="1">COUNTIF(D$3:D44,"U")</f>
        <v>26</v>
      </c>
      <c r="H44" s="29">
        <f t="shared" ca="1" si="20"/>
        <v>15</v>
      </c>
      <c r="I44" s="29">
        <f t="shared" ca="1" si="21"/>
        <v>26</v>
      </c>
      <c r="J44" s="15">
        <f t="shared" ca="1" si="22"/>
        <v>11</v>
      </c>
      <c r="K44" s="6">
        <f ca="1">IF($B44=FALSE,"",COUNTIF(E$3:E44,1))</f>
        <v>11</v>
      </c>
      <c r="L44" s="6">
        <f t="shared" ca="1" si="23"/>
        <v>7</v>
      </c>
      <c r="M44" s="6">
        <f ca="1">IF($B44=FALSE,"",COUNTIF(E$3:E44,2))</f>
        <v>4</v>
      </c>
      <c r="N44" s="6">
        <f ca="1">IF($B44=FALSE,"",COUNTIF(E$3:E44,3))</f>
        <v>1</v>
      </c>
      <c r="O44" s="6">
        <f t="shared" ca="1" si="24"/>
        <v>3</v>
      </c>
      <c r="P44" s="29">
        <f t="shared" ca="1" si="25"/>
        <v>1</v>
      </c>
      <c r="Q44" s="6">
        <f ca="1">IF($B44=FALSE,"",COUNTIF(E$3:E44,4))</f>
        <v>0</v>
      </c>
    </row>
    <row r="45" spans="1:17" s="3" customFormat="1" x14ac:dyDescent="0.2">
      <c r="A45" s="26">
        <f t="shared" ca="1" si="0"/>
        <v>22</v>
      </c>
      <c r="B45" s="24" t="b">
        <f>ISNUMBER(Sheet2!A44)</f>
        <v>1</v>
      </c>
      <c r="C45" s="15">
        <f t="shared" si="7"/>
        <v>43</v>
      </c>
      <c r="D45" s="6" t="str">
        <f t="shared" ca="1" si="18"/>
        <v>R</v>
      </c>
      <c r="E45" s="6">
        <f ca="1">IF($B45=FALSE,0,COUNTIF($A$3:$A44,$A45))</f>
        <v>2</v>
      </c>
      <c r="F45" s="15">
        <f t="shared" ca="1" si="19"/>
        <v>11</v>
      </c>
      <c r="G45" s="6">
        <f ca="1">COUNTIF(D$3:D45,"U")</f>
        <v>26</v>
      </c>
      <c r="H45" s="29">
        <f t="shared" ca="1" si="20"/>
        <v>15</v>
      </c>
      <c r="I45" s="29">
        <f t="shared" ca="1" si="21"/>
        <v>26</v>
      </c>
      <c r="J45" s="15">
        <f t="shared" ca="1" si="22"/>
        <v>11</v>
      </c>
      <c r="K45" s="6">
        <f ca="1">IF($B45=FALSE,"",COUNTIF(E$3:E45,1))</f>
        <v>11</v>
      </c>
      <c r="L45" s="6">
        <f t="shared" ca="1" si="23"/>
        <v>6</v>
      </c>
      <c r="M45" s="6">
        <f ca="1">IF($B45=FALSE,"",COUNTIF(E$3:E45,2))</f>
        <v>5</v>
      </c>
      <c r="N45" s="6">
        <f ca="1">IF($B45=FALSE,"",COUNTIF(E$3:E45,3))</f>
        <v>1</v>
      </c>
      <c r="O45" s="6">
        <f t="shared" ca="1" si="24"/>
        <v>4</v>
      </c>
      <c r="P45" s="29">
        <f t="shared" ca="1" si="25"/>
        <v>1</v>
      </c>
      <c r="Q45" s="6">
        <f ca="1">IF($B45=FALSE,"",COUNTIF(E$3:E45,4))</f>
        <v>0</v>
      </c>
    </row>
    <row r="46" spans="1:17" s="3" customFormat="1" x14ac:dyDescent="0.2">
      <c r="A46" s="26">
        <f t="shared" ca="1" si="0"/>
        <v>28</v>
      </c>
      <c r="B46" s="24" t="b">
        <f>ISNUMBER(Sheet2!A45)</f>
        <v>1</v>
      </c>
      <c r="C46" s="15">
        <f t="shared" si="7"/>
        <v>44</v>
      </c>
      <c r="D46" s="6" t="str">
        <f t="shared" ca="1" si="18"/>
        <v>R</v>
      </c>
      <c r="E46" s="6">
        <f ca="1">IF($B46=FALSE,0,COUNTIF($A$3:$A45,$A46))</f>
        <v>1</v>
      </c>
      <c r="F46" s="15">
        <f t="shared" ca="1" si="19"/>
        <v>11</v>
      </c>
      <c r="G46" s="6">
        <f ca="1">COUNTIF(D$3:D46,"U")</f>
        <v>26</v>
      </c>
      <c r="H46" s="29">
        <f t="shared" ca="1" si="20"/>
        <v>14</v>
      </c>
      <c r="I46" s="29">
        <f t="shared" ca="1" si="21"/>
        <v>25</v>
      </c>
      <c r="J46" s="15">
        <f t="shared" ca="1" si="22"/>
        <v>12</v>
      </c>
      <c r="K46" s="6">
        <f ca="1">IF($B46=FALSE,"",COUNTIF(E$3:E46,1))</f>
        <v>12</v>
      </c>
      <c r="L46" s="6">
        <f t="shared" ca="1" si="23"/>
        <v>7</v>
      </c>
      <c r="M46" s="6">
        <f ca="1">IF($B46=FALSE,"",COUNTIF(E$3:E46,2))</f>
        <v>5</v>
      </c>
      <c r="N46" s="6">
        <f ca="1">IF($B46=FALSE,"",COUNTIF(E$3:E46,3))</f>
        <v>1</v>
      </c>
      <c r="O46" s="6">
        <f t="shared" ca="1" si="24"/>
        <v>4</v>
      </c>
      <c r="P46" s="29">
        <f t="shared" ca="1" si="25"/>
        <v>1</v>
      </c>
      <c r="Q46" s="6">
        <f ca="1">IF($B46=FALSE,"",COUNTIF(E$3:E46,4))</f>
        <v>0</v>
      </c>
    </row>
    <row r="47" spans="1:17" s="3" customFormat="1" x14ac:dyDescent="0.2">
      <c r="A47" s="26">
        <f t="shared" ca="1" si="0"/>
        <v>36</v>
      </c>
      <c r="B47" s="24" t="b">
        <f>ISNUMBER(Sheet2!A46)</f>
        <v>1</v>
      </c>
      <c r="C47" s="15">
        <f t="shared" si="7"/>
        <v>45</v>
      </c>
      <c r="D47" s="6" t="str">
        <f t="shared" ca="1" si="18"/>
        <v>R</v>
      </c>
      <c r="E47" s="6">
        <f ca="1">IF($B47=FALSE,0,COUNTIF($A$3:$A46,$A47))</f>
        <v>3</v>
      </c>
      <c r="F47" s="15">
        <f t="shared" ca="1" si="19"/>
        <v>11</v>
      </c>
      <c r="G47" s="6">
        <f ca="1">COUNTIF(D$3:D47,"U")</f>
        <v>26</v>
      </c>
      <c r="H47" s="29">
        <f t="shared" ca="1" si="20"/>
        <v>14</v>
      </c>
      <c r="I47" s="29">
        <f t="shared" ca="1" si="21"/>
        <v>25</v>
      </c>
      <c r="J47" s="15">
        <f t="shared" ca="1" si="22"/>
        <v>12</v>
      </c>
      <c r="K47" s="6">
        <f ca="1">IF($B47=FALSE,"",COUNTIF(E$3:E47,1))</f>
        <v>12</v>
      </c>
      <c r="L47" s="6">
        <f t="shared" ca="1" si="23"/>
        <v>7</v>
      </c>
      <c r="M47" s="6">
        <f ca="1">IF($B47=FALSE,"",COUNTIF(E$3:E47,2))</f>
        <v>5</v>
      </c>
      <c r="N47" s="6">
        <f ca="1">IF($B47=FALSE,"",COUNTIF(E$3:E47,3))</f>
        <v>2</v>
      </c>
      <c r="O47" s="6">
        <f t="shared" ca="1" si="24"/>
        <v>3</v>
      </c>
      <c r="P47" s="29">
        <f t="shared" ca="1" si="25"/>
        <v>2</v>
      </c>
      <c r="Q47" s="6">
        <f ca="1">IF($B47=FALSE,"",COUNTIF(E$3:E47,4))</f>
        <v>0</v>
      </c>
    </row>
    <row r="48" spans="1:17" s="3" customFormat="1" x14ac:dyDescent="0.2">
      <c r="A48" s="26">
        <f t="shared" ca="1" si="0"/>
        <v>33</v>
      </c>
      <c r="B48" s="24" t="b">
        <f>ISNUMBER(Sheet2!A47)</f>
        <v>1</v>
      </c>
      <c r="C48" s="15">
        <f t="shared" si="7"/>
        <v>46</v>
      </c>
      <c r="D48" s="6" t="str">
        <f t="shared" ca="1" si="18"/>
        <v>R</v>
      </c>
      <c r="E48" s="6">
        <f ca="1">IF($B48=FALSE,0,COUNTIF($A$3:$A47,$A48))</f>
        <v>2</v>
      </c>
      <c r="F48" s="15">
        <f t="shared" ca="1" si="19"/>
        <v>11</v>
      </c>
      <c r="G48" s="6">
        <f ca="1">COUNTIF(D$3:D48,"U")</f>
        <v>26</v>
      </c>
      <c r="H48" s="29">
        <f t="shared" ca="1" si="20"/>
        <v>14</v>
      </c>
      <c r="I48" s="29">
        <f t="shared" ca="1" si="21"/>
        <v>25</v>
      </c>
      <c r="J48" s="15">
        <f t="shared" ca="1" si="22"/>
        <v>12</v>
      </c>
      <c r="K48" s="6">
        <f ca="1">IF($B48=FALSE,"",COUNTIF(E$3:E48,1))</f>
        <v>12</v>
      </c>
      <c r="L48" s="6">
        <f t="shared" ca="1" si="23"/>
        <v>6</v>
      </c>
      <c r="M48" s="6">
        <f ca="1">IF($B48=FALSE,"",COUNTIF(E$3:E48,2))</f>
        <v>6</v>
      </c>
      <c r="N48" s="6">
        <f ca="1">IF($B48=FALSE,"",COUNTIF(E$3:E48,3))</f>
        <v>2</v>
      </c>
      <c r="O48" s="6">
        <f t="shared" ca="1" si="24"/>
        <v>4</v>
      </c>
      <c r="P48" s="29">
        <f t="shared" ca="1" si="25"/>
        <v>2</v>
      </c>
      <c r="Q48" s="6">
        <f ca="1">IF($B48=FALSE,"",COUNTIF(E$3:E48,4))</f>
        <v>0</v>
      </c>
    </row>
    <row r="49" spans="1:17" s="3" customFormat="1" x14ac:dyDescent="0.2">
      <c r="A49" s="26">
        <f t="shared" ca="1" si="0"/>
        <v>8</v>
      </c>
      <c r="B49" s="24" t="b">
        <f>ISNUMBER(Sheet2!A48)</f>
        <v>1</v>
      </c>
      <c r="C49" s="15">
        <f t="shared" si="7"/>
        <v>47</v>
      </c>
      <c r="D49" s="6" t="str">
        <f t="shared" ca="1" si="18"/>
        <v>R</v>
      </c>
      <c r="E49" s="6">
        <f ca="1">IF($B49=FALSE,0,COUNTIF($A$3:$A48,$A49))</f>
        <v>1</v>
      </c>
      <c r="F49" s="15">
        <f t="shared" ca="1" si="19"/>
        <v>11</v>
      </c>
      <c r="G49" s="6">
        <f ca="1">COUNTIF(D$3:D49,"U")</f>
        <v>26</v>
      </c>
      <c r="H49" s="29">
        <f t="shared" ca="1" si="20"/>
        <v>13</v>
      </c>
      <c r="I49" s="29">
        <f t="shared" ca="1" si="21"/>
        <v>24</v>
      </c>
      <c r="J49" s="15">
        <f t="shared" ca="1" si="22"/>
        <v>13</v>
      </c>
      <c r="K49" s="6">
        <f ca="1">IF($B49=FALSE,"",COUNTIF(E$3:E49,1))</f>
        <v>13</v>
      </c>
      <c r="L49" s="6">
        <f t="shared" ca="1" si="23"/>
        <v>7</v>
      </c>
      <c r="M49" s="6">
        <f ca="1">IF($B49=FALSE,"",COUNTIF(E$3:E49,2))</f>
        <v>6</v>
      </c>
      <c r="N49" s="6">
        <f ca="1">IF($B49=FALSE,"",COUNTIF(E$3:E49,3))</f>
        <v>2</v>
      </c>
      <c r="O49" s="6">
        <f t="shared" ca="1" si="24"/>
        <v>4</v>
      </c>
      <c r="P49" s="29">
        <f t="shared" ca="1" si="25"/>
        <v>2</v>
      </c>
      <c r="Q49" s="6">
        <f ca="1">IF($B49=FALSE,"",COUNTIF(E$3:E49,4))</f>
        <v>0</v>
      </c>
    </row>
    <row r="50" spans="1:17" s="3" customFormat="1" x14ac:dyDescent="0.2">
      <c r="A50" s="26">
        <f t="shared" ca="1" si="0"/>
        <v>5</v>
      </c>
      <c r="B50" s="24" t="b">
        <f>ISNUMBER(Sheet2!A49)</f>
        <v>1</v>
      </c>
      <c r="C50" s="15">
        <f t="shared" si="7"/>
        <v>48</v>
      </c>
      <c r="D50" s="6" t="str">
        <f t="shared" ca="1" si="18"/>
        <v>U</v>
      </c>
      <c r="E50" s="6">
        <f ca="1">IF($B50=FALSE,0,COUNTIF($A$3:$A49,$A50))</f>
        <v>0</v>
      </c>
      <c r="F50" s="15">
        <f t="shared" ca="1" si="19"/>
        <v>10</v>
      </c>
      <c r="G50" s="6">
        <f ca="1">COUNTIF(D$3:D50,"U")</f>
        <v>27</v>
      </c>
      <c r="H50" s="29">
        <f t="shared" ca="1" si="20"/>
        <v>14</v>
      </c>
      <c r="I50" s="29">
        <f t="shared" ca="1" si="21"/>
        <v>24</v>
      </c>
      <c r="J50" s="15">
        <f t="shared" ca="1" si="22"/>
        <v>13</v>
      </c>
      <c r="K50" s="6">
        <f ca="1">IF($B50=FALSE,"",COUNTIF(E$3:E50,1))</f>
        <v>13</v>
      </c>
      <c r="L50" s="6">
        <f t="shared" ca="1" si="23"/>
        <v>7</v>
      </c>
      <c r="M50" s="6">
        <f ca="1">IF($B50=FALSE,"",COUNTIF(E$3:E50,2))</f>
        <v>6</v>
      </c>
      <c r="N50" s="6">
        <f ca="1">IF($B50=FALSE,"",COUNTIF(E$3:E50,3))</f>
        <v>2</v>
      </c>
      <c r="O50" s="6">
        <f t="shared" ca="1" si="24"/>
        <v>4</v>
      </c>
      <c r="P50" s="29">
        <f t="shared" ca="1" si="25"/>
        <v>2</v>
      </c>
      <c r="Q50" s="6">
        <f ca="1">IF($B50=FALSE,"",COUNTIF(E$3:E50,4))</f>
        <v>0</v>
      </c>
    </row>
    <row r="51" spans="1:17" s="3" customFormat="1" x14ac:dyDescent="0.2">
      <c r="A51" s="26">
        <f t="shared" ca="1" si="0"/>
        <v>33</v>
      </c>
      <c r="B51" s="24" t="b">
        <f>ISNUMBER(Sheet2!A50)</f>
        <v>1</v>
      </c>
      <c r="C51" s="15">
        <f t="shared" si="7"/>
        <v>49</v>
      </c>
      <c r="D51" s="6" t="str">
        <f t="shared" ca="1" si="18"/>
        <v>R</v>
      </c>
      <c r="E51" s="6">
        <f ca="1">IF($B51=FALSE,0,COUNTIF($A$3:$A50,$A51))</f>
        <v>3</v>
      </c>
      <c r="F51" s="15">
        <f t="shared" ca="1" si="19"/>
        <v>10</v>
      </c>
      <c r="G51" s="6">
        <f ca="1">COUNTIF(D$3:D51,"U")</f>
        <v>27</v>
      </c>
      <c r="H51" s="29">
        <f t="shared" ca="1" si="20"/>
        <v>14</v>
      </c>
      <c r="I51" s="29">
        <f t="shared" ca="1" si="21"/>
        <v>24</v>
      </c>
      <c r="J51" s="15">
        <f t="shared" ca="1" si="22"/>
        <v>13</v>
      </c>
      <c r="K51" s="6">
        <f ca="1">IF($B51=FALSE,"",COUNTIF(E$3:E51,1))</f>
        <v>13</v>
      </c>
      <c r="L51" s="6">
        <f t="shared" ca="1" si="23"/>
        <v>7</v>
      </c>
      <c r="M51" s="6">
        <f ca="1">IF($B51=FALSE,"",COUNTIF(E$3:E51,2))</f>
        <v>6</v>
      </c>
      <c r="N51" s="6">
        <f ca="1">IF($B51=FALSE,"",COUNTIF(E$3:E51,3))</f>
        <v>3</v>
      </c>
      <c r="O51" s="6">
        <f t="shared" ca="1" si="24"/>
        <v>3</v>
      </c>
      <c r="P51" s="29">
        <f t="shared" ca="1" si="25"/>
        <v>3</v>
      </c>
      <c r="Q51" s="6">
        <f ca="1">IF($B51=FALSE,"",COUNTIF(E$3:E51,4))</f>
        <v>0</v>
      </c>
    </row>
    <row r="52" spans="1:17" s="3" customFormat="1" x14ac:dyDescent="0.2">
      <c r="A52" s="26">
        <f t="shared" ca="1" si="0"/>
        <v>9</v>
      </c>
      <c r="B52" s="24" t="b">
        <f>ISNUMBER(Sheet2!A51)</f>
        <v>1</v>
      </c>
      <c r="C52" s="15">
        <f t="shared" si="7"/>
        <v>50</v>
      </c>
      <c r="D52" s="6" t="str">
        <f t="shared" ca="1" si="18"/>
        <v>R</v>
      </c>
      <c r="E52" s="6">
        <f ca="1">IF($B52=FALSE,0,COUNTIF($A$3:$A51,$A52))</f>
        <v>3</v>
      </c>
      <c r="F52" s="15">
        <f t="shared" ca="1" si="19"/>
        <v>10</v>
      </c>
      <c r="G52" s="6">
        <f ca="1">COUNTIF(D$3:D52,"U")</f>
        <v>27</v>
      </c>
      <c r="H52" s="29">
        <f t="shared" ca="1" si="20"/>
        <v>14</v>
      </c>
      <c r="I52" s="29">
        <f t="shared" ca="1" si="21"/>
        <v>24</v>
      </c>
      <c r="J52" s="15">
        <f t="shared" ca="1" si="22"/>
        <v>13</v>
      </c>
      <c r="K52" s="6">
        <f ca="1">IF($B52=FALSE,"",COUNTIF(E$3:E52,1))</f>
        <v>13</v>
      </c>
      <c r="L52" s="6">
        <f t="shared" ca="1" si="23"/>
        <v>7</v>
      </c>
      <c r="M52" s="6">
        <f ca="1">IF($B52=FALSE,"",COUNTIF(E$3:E52,2))</f>
        <v>6</v>
      </c>
      <c r="N52" s="6">
        <f ca="1">IF($B52=FALSE,"",COUNTIF(E$3:E52,3))</f>
        <v>4</v>
      </c>
      <c r="O52" s="6">
        <f t="shared" ca="1" si="24"/>
        <v>2</v>
      </c>
      <c r="P52" s="29">
        <f t="shared" ca="1" si="25"/>
        <v>4</v>
      </c>
      <c r="Q52" s="6">
        <f ca="1">IF($B52=FALSE,"",COUNTIF(E$3:E52,4))</f>
        <v>0</v>
      </c>
    </row>
    <row r="53" spans="1:17" s="3" customFormat="1" x14ac:dyDescent="0.2">
      <c r="A53" s="26">
        <f t="shared" ca="1" si="0"/>
        <v>20</v>
      </c>
      <c r="B53" s="24" t="b">
        <f>ISNUMBER(Sheet2!A52)</f>
        <v>1</v>
      </c>
      <c r="C53" s="15">
        <f t="shared" si="7"/>
        <v>51</v>
      </c>
      <c r="D53" s="6" t="str">
        <f t="shared" ref="D53" ca="1" si="26">IF($B53=FALSE,"",IF(AND($B53=TRUE,E53=0),"U","R"))</f>
        <v>R</v>
      </c>
      <c r="E53" s="6">
        <f ca="1">IF($B53=FALSE,0,COUNTIF($A$3:$A52,$A53))</f>
        <v>1</v>
      </c>
      <c r="F53" s="15">
        <f t="shared" ref="F53" ca="1" si="27">37-G53</f>
        <v>10</v>
      </c>
      <c r="G53" s="6">
        <f ca="1">COUNTIF(D$3:D53,"U")</f>
        <v>27</v>
      </c>
      <c r="H53" s="29">
        <f t="shared" ref="H53" ca="1" si="28">G53-K53</f>
        <v>13</v>
      </c>
      <c r="I53" s="29">
        <f t="shared" ref="I53" ca="1" si="29">+F53+H53</f>
        <v>23</v>
      </c>
      <c r="J53" s="15">
        <f t="shared" ref="J53" ca="1" si="30">L53+O53+P53+Q53</f>
        <v>14</v>
      </c>
      <c r="K53" s="6">
        <f ca="1">IF($B53=FALSE,"",COUNTIF(E$3:E53,1))</f>
        <v>14</v>
      </c>
      <c r="L53" s="6">
        <f t="shared" ref="L53" ca="1" si="31">K53-M53</f>
        <v>8</v>
      </c>
      <c r="M53" s="6">
        <f ca="1">IF($B53=FALSE,"",COUNTIF(E$3:E53,2))</f>
        <v>6</v>
      </c>
      <c r="N53" s="6">
        <f ca="1">IF($B53=FALSE,"",COUNTIF(E$3:E53,3))</f>
        <v>4</v>
      </c>
      <c r="O53" s="6">
        <f t="shared" ref="O53" ca="1" si="32">M53-N53</f>
        <v>2</v>
      </c>
      <c r="P53" s="29">
        <f t="shared" ref="P53" ca="1" si="33">K53-L53-O53-Q53</f>
        <v>4</v>
      </c>
      <c r="Q53" s="6">
        <f ca="1">IF($B53=FALSE,"",COUNTIF(E$3:E53,4))</f>
        <v>0</v>
      </c>
    </row>
    <row r="54" spans="1:17" s="3" customFormat="1" x14ac:dyDescent="0.2">
      <c r="A54" s="26">
        <f t="shared" ca="1" si="0"/>
        <v>27</v>
      </c>
      <c r="B54" s="24" t="b">
        <f>ISNUMBER(Sheet2!A53)</f>
        <v>1</v>
      </c>
      <c r="C54" s="15">
        <f t="shared" si="7"/>
        <v>52</v>
      </c>
      <c r="D54" s="6" t="str">
        <f t="shared" ref="D54:D76" ca="1" si="34">IF($B54=FALSE,"",IF(AND($B54=TRUE,E54=0),"U","R"))</f>
        <v>R</v>
      </c>
      <c r="E54" s="6">
        <f ca="1">IF($B54=FALSE,0,COUNTIF($A$3:$A53,$A54))</f>
        <v>1</v>
      </c>
      <c r="F54" s="15">
        <f t="shared" ref="F54:F76" ca="1" si="35">37-G54</f>
        <v>10</v>
      </c>
      <c r="G54" s="6">
        <f ca="1">COUNTIF(D$3:D54,"U")</f>
        <v>27</v>
      </c>
      <c r="H54" s="29">
        <f t="shared" ref="H54:H76" ca="1" si="36">G54-K54</f>
        <v>12</v>
      </c>
      <c r="I54" s="29">
        <f t="shared" ref="I54:I76" ca="1" si="37">+F54+H54</f>
        <v>22</v>
      </c>
      <c r="J54" s="15">
        <f t="shared" ref="J54:J76" ca="1" si="38">L54+O54+P54+Q54</f>
        <v>15</v>
      </c>
      <c r="K54" s="6">
        <f ca="1">IF($B54=FALSE,"",COUNTIF(E$3:E54,1))</f>
        <v>15</v>
      </c>
      <c r="L54" s="6">
        <f t="shared" ref="L54:L76" ca="1" si="39">K54-M54</f>
        <v>9</v>
      </c>
      <c r="M54" s="6">
        <f ca="1">IF($B54=FALSE,"",COUNTIF(E$3:E54,2))</f>
        <v>6</v>
      </c>
      <c r="N54" s="6">
        <f ca="1">IF($B54=FALSE,"",COUNTIF(E$3:E54,3))</f>
        <v>4</v>
      </c>
      <c r="O54" s="6">
        <f t="shared" ref="O54:O76" ca="1" si="40">M54-N54</f>
        <v>2</v>
      </c>
      <c r="P54" s="29">
        <f t="shared" ref="P54:P76" ca="1" si="41">K54-L54-O54-Q54</f>
        <v>4</v>
      </c>
      <c r="Q54" s="6">
        <f ca="1">IF($B54=FALSE,"",COUNTIF(E$3:E54,4))</f>
        <v>0</v>
      </c>
    </row>
    <row r="55" spans="1:17" s="3" customFormat="1" x14ac:dyDescent="0.2">
      <c r="A55" s="26">
        <f t="shared" ca="1" si="0"/>
        <v>7</v>
      </c>
      <c r="B55" s="24" t="b">
        <f>ISNUMBER(Sheet2!A54)</f>
        <v>1</v>
      </c>
      <c r="C55" s="15">
        <f t="shared" si="7"/>
        <v>53</v>
      </c>
      <c r="D55" s="6" t="str">
        <f t="shared" ca="1" si="34"/>
        <v>R</v>
      </c>
      <c r="E55" s="6">
        <f ca="1">IF($B55=FALSE,0,COUNTIF($A$3:$A54,$A55))</f>
        <v>1</v>
      </c>
      <c r="F55" s="15">
        <f t="shared" ca="1" si="35"/>
        <v>10</v>
      </c>
      <c r="G55" s="6">
        <f ca="1">COUNTIF(D$3:D55,"U")</f>
        <v>27</v>
      </c>
      <c r="H55" s="29">
        <f t="shared" ca="1" si="36"/>
        <v>11</v>
      </c>
      <c r="I55" s="29">
        <f t="shared" ca="1" si="37"/>
        <v>21</v>
      </c>
      <c r="J55" s="15">
        <f t="shared" ca="1" si="38"/>
        <v>16</v>
      </c>
      <c r="K55" s="6">
        <f ca="1">IF($B55=FALSE,"",COUNTIF(E$3:E55,1))</f>
        <v>16</v>
      </c>
      <c r="L55" s="6">
        <f t="shared" ca="1" si="39"/>
        <v>10</v>
      </c>
      <c r="M55" s="6">
        <f ca="1">IF($B55=FALSE,"",COUNTIF(E$3:E55,2))</f>
        <v>6</v>
      </c>
      <c r="N55" s="6">
        <f ca="1">IF($B55=FALSE,"",COUNTIF(E$3:E55,3))</f>
        <v>4</v>
      </c>
      <c r="O55" s="6">
        <f t="shared" ca="1" si="40"/>
        <v>2</v>
      </c>
      <c r="P55" s="29">
        <f t="shared" ca="1" si="41"/>
        <v>4</v>
      </c>
      <c r="Q55" s="6">
        <f ca="1">IF($B55=FALSE,"",COUNTIF(E$3:E55,4))</f>
        <v>0</v>
      </c>
    </row>
    <row r="56" spans="1:17" s="3" customFormat="1" x14ac:dyDescent="0.2">
      <c r="A56" s="26">
        <f t="shared" ca="1" si="0"/>
        <v>10</v>
      </c>
      <c r="B56" s="24" t="b">
        <f>ISNUMBER(Sheet2!A55)</f>
        <v>1</v>
      </c>
      <c r="C56" s="15">
        <f t="shared" si="7"/>
        <v>54</v>
      </c>
      <c r="D56" s="6" t="str">
        <f t="shared" ca="1" si="34"/>
        <v>U</v>
      </c>
      <c r="E56" s="6">
        <f ca="1">IF($B56=FALSE,0,COUNTIF($A$3:$A55,$A56))</f>
        <v>0</v>
      </c>
      <c r="F56" s="15">
        <f t="shared" ca="1" si="35"/>
        <v>9</v>
      </c>
      <c r="G56" s="6">
        <f ca="1">COUNTIF(D$3:D56,"U")</f>
        <v>28</v>
      </c>
      <c r="H56" s="29">
        <f t="shared" ca="1" si="36"/>
        <v>12</v>
      </c>
      <c r="I56" s="29">
        <f t="shared" ca="1" si="37"/>
        <v>21</v>
      </c>
      <c r="J56" s="15">
        <f t="shared" ca="1" si="38"/>
        <v>16</v>
      </c>
      <c r="K56" s="6">
        <f ca="1">IF($B56=FALSE,"",COUNTIF(E$3:E56,1))</f>
        <v>16</v>
      </c>
      <c r="L56" s="6">
        <f t="shared" ca="1" si="39"/>
        <v>10</v>
      </c>
      <c r="M56" s="6">
        <f ca="1">IF($B56=FALSE,"",COUNTIF(E$3:E56,2))</f>
        <v>6</v>
      </c>
      <c r="N56" s="6">
        <f ca="1">IF($B56=FALSE,"",COUNTIF(E$3:E56,3))</f>
        <v>4</v>
      </c>
      <c r="O56" s="6">
        <f t="shared" ca="1" si="40"/>
        <v>2</v>
      </c>
      <c r="P56" s="29">
        <f t="shared" ca="1" si="41"/>
        <v>4</v>
      </c>
      <c r="Q56" s="6">
        <f ca="1">IF($B56=FALSE,"",COUNTIF(E$3:E56,4))</f>
        <v>0</v>
      </c>
    </row>
    <row r="57" spans="1:17" s="3" customFormat="1" x14ac:dyDescent="0.2">
      <c r="A57" s="26">
        <f t="shared" ca="1" si="0"/>
        <v>0</v>
      </c>
      <c r="B57" s="24" t="b">
        <f>ISNUMBER(Sheet2!A56)</f>
        <v>1</v>
      </c>
      <c r="C57" s="15">
        <f t="shared" si="7"/>
        <v>55</v>
      </c>
      <c r="D57" s="6" t="str">
        <f t="shared" ca="1" si="34"/>
        <v>R</v>
      </c>
      <c r="E57" s="6">
        <f ca="1">IF($B57=FALSE,0,COUNTIF($A$3:$A56,$A57))</f>
        <v>1</v>
      </c>
      <c r="F57" s="15">
        <f t="shared" ca="1" si="35"/>
        <v>9</v>
      </c>
      <c r="G57" s="6">
        <f ca="1">COUNTIF(D$3:D57,"U")</f>
        <v>28</v>
      </c>
      <c r="H57" s="29">
        <f t="shared" ca="1" si="36"/>
        <v>11</v>
      </c>
      <c r="I57" s="29">
        <f t="shared" ca="1" si="37"/>
        <v>20</v>
      </c>
      <c r="J57" s="15">
        <f t="shared" ca="1" si="38"/>
        <v>17</v>
      </c>
      <c r="K57" s="6">
        <f ca="1">IF($B57=FALSE,"",COUNTIF(E$3:E57,1))</f>
        <v>17</v>
      </c>
      <c r="L57" s="6">
        <f t="shared" ca="1" si="39"/>
        <v>11</v>
      </c>
      <c r="M57" s="6">
        <f ca="1">IF($B57=FALSE,"",COUNTIF(E$3:E57,2))</f>
        <v>6</v>
      </c>
      <c r="N57" s="6">
        <f ca="1">IF($B57=FALSE,"",COUNTIF(E$3:E57,3))</f>
        <v>4</v>
      </c>
      <c r="O57" s="6">
        <f t="shared" ca="1" si="40"/>
        <v>2</v>
      </c>
      <c r="P57" s="29">
        <f t="shared" ca="1" si="41"/>
        <v>4</v>
      </c>
      <c r="Q57" s="6">
        <f ca="1">IF($B57=FALSE,"",COUNTIF(E$3:E57,4))</f>
        <v>0</v>
      </c>
    </row>
    <row r="58" spans="1:17" s="3" customFormat="1" x14ac:dyDescent="0.2">
      <c r="A58" s="26">
        <f t="shared" ca="1" si="0"/>
        <v>3</v>
      </c>
      <c r="B58" s="24" t="b">
        <f>ISNUMBER(Sheet2!A57)</f>
        <v>1</v>
      </c>
      <c r="C58" s="15">
        <f t="shared" si="7"/>
        <v>56</v>
      </c>
      <c r="D58" s="6" t="str">
        <f t="shared" ca="1" si="34"/>
        <v>R</v>
      </c>
      <c r="E58" s="6">
        <f ca="1">IF($B58=FALSE,0,COUNTIF($A$3:$A57,$A58))</f>
        <v>1</v>
      </c>
      <c r="F58" s="15">
        <f t="shared" ca="1" si="35"/>
        <v>9</v>
      </c>
      <c r="G58" s="6">
        <f ca="1">COUNTIF(D$3:D58,"U")</f>
        <v>28</v>
      </c>
      <c r="H58" s="29">
        <f t="shared" ca="1" si="36"/>
        <v>10</v>
      </c>
      <c r="I58" s="29">
        <f t="shared" ca="1" si="37"/>
        <v>19</v>
      </c>
      <c r="J58" s="15">
        <f t="shared" ca="1" si="38"/>
        <v>18</v>
      </c>
      <c r="K58" s="6">
        <f ca="1">IF($B58=FALSE,"",COUNTIF(E$3:E58,1))</f>
        <v>18</v>
      </c>
      <c r="L58" s="6">
        <f t="shared" ca="1" si="39"/>
        <v>12</v>
      </c>
      <c r="M58" s="6">
        <f ca="1">IF($B58=FALSE,"",COUNTIF(E$3:E58,2))</f>
        <v>6</v>
      </c>
      <c r="N58" s="6">
        <f ca="1">IF($B58=FALSE,"",COUNTIF(E$3:E58,3))</f>
        <v>4</v>
      </c>
      <c r="O58" s="6">
        <f t="shared" ca="1" si="40"/>
        <v>2</v>
      </c>
      <c r="P58" s="29">
        <f t="shared" ca="1" si="41"/>
        <v>4</v>
      </c>
      <c r="Q58" s="6">
        <f ca="1">IF($B58=FALSE,"",COUNTIF(E$3:E58,4))</f>
        <v>0</v>
      </c>
    </row>
    <row r="59" spans="1:17" s="3" customFormat="1" x14ac:dyDescent="0.2">
      <c r="A59" s="26">
        <f t="shared" ca="1" si="0"/>
        <v>3</v>
      </c>
      <c r="B59" s="24" t="b">
        <f>ISNUMBER(Sheet2!A58)</f>
        <v>1</v>
      </c>
      <c r="C59" s="15">
        <f t="shared" si="7"/>
        <v>57</v>
      </c>
      <c r="D59" s="6" t="str">
        <f t="shared" ca="1" si="34"/>
        <v>R</v>
      </c>
      <c r="E59" s="6">
        <f ca="1">IF($B59=FALSE,0,COUNTIF($A$3:$A58,$A59))</f>
        <v>2</v>
      </c>
      <c r="F59" s="15">
        <f t="shared" ca="1" si="35"/>
        <v>9</v>
      </c>
      <c r="G59" s="6">
        <f ca="1">COUNTIF(D$3:D59,"U")</f>
        <v>28</v>
      </c>
      <c r="H59" s="29">
        <f t="shared" ca="1" si="36"/>
        <v>10</v>
      </c>
      <c r="I59" s="29">
        <f t="shared" ca="1" si="37"/>
        <v>19</v>
      </c>
      <c r="J59" s="15">
        <f t="shared" ca="1" si="38"/>
        <v>18</v>
      </c>
      <c r="K59" s="6">
        <f ca="1">IF($B59=FALSE,"",COUNTIF(E$3:E59,1))</f>
        <v>18</v>
      </c>
      <c r="L59" s="6">
        <f t="shared" ca="1" si="39"/>
        <v>11</v>
      </c>
      <c r="M59" s="6">
        <f ca="1">IF($B59=FALSE,"",COUNTIF(E$3:E59,2))</f>
        <v>7</v>
      </c>
      <c r="N59" s="6">
        <f ca="1">IF($B59=FALSE,"",COUNTIF(E$3:E59,3))</f>
        <v>4</v>
      </c>
      <c r="O59" s="6">
        <f t="shared" ca="1" si="40"/>
        <v>3</v>
      </c>
      <c r="P59" s="29">
        <f t="shared" ca="1" si="41"/>
        <v>4</v>
      </c>
      <c r="Q59" s="6">
        <f ca="1">IF($B59=FALSE,"",COUNTIF(E$3:E59,4))</f>
        <v>0</v>
      </c>
    </row>
    <row r="60" spans="1:17" s="3" customFormat="1" x14ac:dyDescent="0.2">
      <c r="A60" s="26">
        <f t="shared" ca="1" si="0"/>
        <v>24</v>
      </c>
      <c r="B60" s="24" t="b">
        <f>ISNUMBER(Sheet2!A59)</f>
        <v>1</v>
      </c>
      <c r="C60" s="15">
        <f t="shared" si="7"/>
        <v>58</v>
      </c>
      <c r="D60" s="6" t="str">
        <f t="shared" ca="1" si="34"/>
        <v>U</v>
      </c>
      <c r="E60" s="6">
        <f ca="1">IF($B60=FALSE,0,COUNTIF($A$3:$A59,$A60))</f>
        <v>0</v>
      </c>
      <c r="F60" s="15">
        <f t="shared" ca="1" si="35"/>
        <v>8</v>
      </c>
      <c r="G60" s="6">
        <f ca="1">COUNTIF(D$3:D60,"U")</f>
        <v>29</v>
      </c>
      <c r="H60" s="29">
        <f t="shared" ca="1" si="36"/>
        <v>11</v>
      </c>
      <c r="I60" s="29">
        <f t="shared" ca="1" si="37"/>
        <v>19</v>
      </c>
      <c r="J60" s="15">
        <f t="shared" ca="1" si="38"/>
        <v>18</v>
      </c>
      <c r="K60" s="6">
        <f ca="1">IF($B60=FALSE,"",COUNTIF(E$3:E60,1))</f>
        <v>18</v>
      </c>
      <c r="L60" s="6">
        <f t="shared" ca="1" si="39"/>
        <v>11</v>
      </c>
      <c r="M60" s="6">
        <f ca="1">IF($B60=FALSE,"",COUNTIF(E$3:E60,2))</f>
        <v>7</v>
      </c>
      <c r="N60" s="6">
        <f ca="1">IF($B60=FALSE,"",COUNTIF(E$3:E60,3))</f>
        <v>4</v>
      </c>
      <c r="O60" s="6">
        <f t="shared" ca="1" si="40"/>
        <v>3</v>
      </c>
      <c r="P60" s="29">
        <f t="shared" ca="1" si="41"/>
        <v>4</v>
      </c>
      <c r="Q60" s="6">
        <f ca="1">IF($B60=FALSE,"",COUNTIF(E$3:E60,4))</f>
        <v>0</v>
      </c>
    </row>
    <row r="61" spans="1:17" s="3" customFormat="1" x14ac:dyDescent="0.2">
      <c r="A61" s="26">
        <f t="shared" ca="1" si="0"/>
        <v>19</v>
      </c>
      <c r="B61" s="24" t="b">
        <f>ISNUMBER(Sheet2!A60)</f>
        <v>1</v>
      </c>
      <c r="C61" s="15">
        <f t="shared" si="7"/>
        <v>59</v>
      </c>
      <c r="D61" s="6" t="str">
        <f t="shared" ca="1" si="34"/>
        <v>U</v>
      </c>
      <c r="E61" s="6">
        <f ca="1">IF($B61=FALSE,0,COUNTIF($A$3:$A60,$A61))</f>
        <v>0</v>
      </c>
      <c r="F61" s="15">
        <f t="shared" ca="1" si="35"/>
        <v>7</v>
      </c>
      <c r="G61" s="6">
        <f ca="1">COUNTIF(D$3:D61,"U")</f>
        <v>30</v>
      </c>
      <c r="H61" s="29">
        <f t="shared" ca="1" si="36"/>
        <v>12</v>
      </c>
      <c r="I61" s="29">
        <f t="shared" ca="1" si="37"/>
        <v>19</v>
      </c>
      <c r="J61" s="15">
        <f t="shared" ca="1" si="38"/>
        <v>18</v>
      </c>
      <c r="K61" s="6">
        <f ca="1">IF($B61=FALSE,"",COUNTIF(E$3:E61,1))</f>
        <v>18</v>
      </c>
      <c r="L61" s="6">
        <f t="shared" ca="1" si="39"/>
        <v>11</v>
      </c>
      <c r="M61" s="6">
        <f ca="1">IF($B61=FALSE,"",COUNTIF(E$3:E61,2))</f>
        <v>7</v>
      </c>
      <c r="N61" s="6">
        <f ca="1">IF($B61=FALSE,"",COUNTIF(E$3:E61,3))</f>
        <v>4</v>
      </c>
      <c r="O61" s="6">
        <f t="shared" ca="1" si="40"/>
        <v>3</v>
      </c>
      <c r="P61" s="29">
        <f t="shared" ca="1" si="41"/>
        <v>4</v>
      </c>
      <c r="Q61" s="6">
        <f ca="1">IF($B61=FALSE,"",COUNTIF(E$3:E61,4))</f>
        <v>0</v>
      </c>
    </row>
    <row r="62" spans="1:17" s="3" customFormat="1" x14ac:dyDescent="0.2">
      <c r="A62" s="26">
        <f t="shared" ca="1" si="0"/>
        <v>31</v>
      </c>
      <c r="B62" s="24" t="b">
        <f>ISNUMBER(Sheet2!A61)</f>
        <v>1</v>
      </c>
      <c r="C62" s="15">
        <f t="shared" si="7"/>
        <v>60</v>
      </c>
      <c r="D62" s="6" t="str">
        <f t="shared" ca="1" si="34"/>
        <v>R</v>
      </c>
      <c r="E62" s="6">
        <f ca="1">IF($B62=FALSE,0,COUNTIF($A$3:$A61,$A62))</f>
        <v>1</v>
      </c>
      <c r="F62" s="15">
        <f t="shared" ca="1" si="35"/>
        <v>7</v>
      </c>
      <c r="G62" s="6">
        <f ca="1">COUNTIF(D$3:D62,"U")</f>
        <v>30</v>
      </c>
      <c r="H62" s="29">
        <f t="shared" ca="1" si="36"/>
        <v>11</v>
      </c>
      <c r="I62" s="29">
        <f t="shared" ca="1" si="37"/>
        <v>18</v>
      </c>
      <c r="J62" s="15">
        <f t="shared" ca="1" si="38"/>
        <v>19</v>
      </c>
      <c r="K62" s="6">
        <f ca="1">IF($B62=FALSE,"",COUNTIF(E$3:E62,1))</f>
        <v>19</v>
      </c>
      <c r="L62" s="6">
        <f t="shared" ca="1" si="39"/>
        <v>12</v>
      </c>
      <c r="M62" s="6">
        <f ca="1">IF($B62=FALSE,"",COUNTIF(E$3:E62,2))</f>
        <v>7</v>
      </c>
      <c r="N62" s="6">
        <f ca="1">IF($B62=FALSE,"",COUNTIF(E$3:E62,3))</f>
        <v>4</v>
      </c>
      <c r="O62" s="6">
        <f t="shared" ca="1" si="40"/>
        <v>3</v>
      </c>
      <c r="P62" s="29">
        <f t="shared" ca="1" si="41"/>
        <v>4</v>
      </c>
      <c r="Q62" s="6">
        <f ca="1">IF($B62=FALSE,"",COUNTIF(E$3:E62,4))</f>
        <v>0</v>
      </c>
    </row>
    <row r="63" spans="1:17" s="3" customFormat="1" x14ac:dyDescent="0.2">
      <c r="A63" s="26">
        <f t="shared" ca="1" si="0"/>
        <v>26</v>
      </c>
      <c r="B63" s="24" t="b">
        <f>ISNUMBER(Sheet2!A62)</f>
        <v>1</v>
      </c>
      <c r="C63" s="15">
        <f t="shared" si="7"/>
        <v>61</v>
      </c>
      <c r="D63" s="6" t="str">
        <f t="shared" ca="1" si="34"/>
        <v>R</v>
      </c>
      <c r="E63" s="6">
        <f ca="1">IF($B63=FALSE,0,COUNTIF($A$3:$A62,$A63))</f>
        <v>1</v>
      </c>
      <c r="F63" s="15">
        <f t="shared" ca="1" si="35"/>
        <v>7</v>
      </c>
      <c r="G63" s="6">
        <f ca="1">COUNTIF(D$3:D63,"U")</f>
        <v>30</v>
      </c>
      <c r="H63" s="29">
        <f t="shared" ca="1" si="36"/>
        <v>10</v>
      </c>
      <c r="I63" s="29">
        <f t="shared" ca="1" si="37"/>
        <v>17</v>
      </c>
      <c r="J63" s="15">
        <f t="shared" ca="1" si="38"/>
        <v>20</v>
      </c>
      <c r="K63" s="6">
        <f ca="1">IF($B63=FALSE,"",COUNTIF(E$3:E63,1))</f>
        <v>20</v>
      </c>
      <c r="L63" s="6">
        <f t="shared" ca="1" si="39"/>
        <v>13</v>
      </c>
      <c r="M63" s="6">
        <f ca="1">IF($B63=FALSE,"",COUNTIF(E$3:E63,2))</f>
        <v>7</v>
      </c>
      <c r="N63" s="6">
        <f ca="1">IF($B63=FALSE,"",COUNTIF(E$3:E63,3))</f>
        <v>4</v>
      </c>
      <c r="O63" s="6">
        <f t="shared" ca="1" si="40"/>
        <v>3</v>
      </c>
      <c r="P63" s="29">
        <f t="shared" ca="1" si="41"/>
        <v>4</v>
      </c>
      <c r="Q63" s="6">
        <f ca="1">IF($B63=FALSE,"",COUNTIF(E$3:E63,4))</f>
        <v>0</v>
      </c>
    </row>
    <row r="64" spans="1:17" s="3" customFormat="1" x14ac:dyDescent="0.2">
      <c r="A64" s="26">
        <f t="shared" ca="1" si="0"/>
        <v>30</v>
      </c>
      <c r="B64" s="24" t="b">
        <f>ISNUMBER(Sheet2!A63)</f>
        <v>1</v>
      </c>
      <c r="C64" s="15">
        <f t="shared" si="7"/>
        <v>62</v>
      </c>
      <c r="D64" s="6" t="str">
        <f t="shared" ca="1" si="34"/>
        <v>R</v>
      </c>
      <c r="E64" s="6">
        <f ca="1">IF($B64=FALSE,0,COUNTIF($A$3:$A63,$A64))</f>
        <v>1</v>
      </c>
      <c r="F64" s="15">
        <f t="shared" ca="1" si="35"/>
        <v>7</v>
      </c>
      <c r="G64" s="6">
        <f ca="1">COUNTIF(D$3:D64,"U")</f>
        <v>30</v>
      </c>
      <c r="H64" s="29">
        <f t="shared" ca="1" si="36"/>
        <v>9</v>
      </c>
      <c r="I64" s="29">
        <f t="shared" ca="1" si="37"/>
        <v>16</v>
      </c>
      <c r="J64" s="15">
        <f t="shared" ca="1" si="38"/>
        <v>21</v>
      </c>
      <c r="K64" s="6">
        <f ca="1">IF($B64=FALSE,"",COUNTIF(E$3:E64,1))</f>
        <v>21</v>
      </c>
      <c r="L64" s="6">
        <f t="shared" ca="1" si="39"/>
        <v>14</v>
      </c>
      <c r="M64" s="6">
        <f ca="1">IF($B64=FALSE,"",COUNTIF(E$3:E64,2))</f>
        <v>7</v>
      </c>
      <c r="N64" s="6">
        <f ca="1">IF($B64=FALSE,"",COUNTIF(E$3:E64,3))</f>
        <v>4</v>
      </c>
      <c r="O64" s="6">
        <f t="shared" ca="1" si="40"/>
        <v>3</v>
      </c>
      <c r="P64" s="29">
        <f t="shared" ca="1" si="41"/>
        <v>4</v>
      </c>
      <c r="Q64" s="6">
        <f ca="1">IF($B64=FALSE,"",COUNTIF(E$3:E64,4))</f>
        <v>0</v>
      </c>
    </row>
    <row r="65" spans="1:17" s="3" customFormat="1" x14ac:dyDescent="0.2">
      <c r="A65" s="26">
        <f t="shared" ca="1" si="0"/>
        <v>23</v>
      </c>
      <c r="B65" s="24" t="b">
        <f>ISNUMBER(Sheet2!A64)</f>
        <v>1</v>
      </c>
      <c r="C65" s="15">
        <f t="shared" si="7"/>
        <v>63</v>
      </c>
      <c r="D65" s="6" t="str">
        <f t="shared" ca="1" si="34"/>
        <v>U</v>
      </c>
      <c r="E65" s="6">
        <f ca="1">IF($B65=FALSE,0,COUNTIF($A$3:$A64,$A65))</f>
        <v>0</v>
      </c>
      <c r="F65" s="15">
        <f t="shared" ca="1" si="35"/>
        <v>6</v>
      </c>
      <c r="G65" s="6">
        <f ca="1">COUNTIF(D$3:D65,"U")</f>
        <v>31</v>
      </c>
      <c r="H65" s="29">
        <f t="shared" ca="1" si="36"/>
        <v>10</v>
      </c>
      <c r="I65" s="29">
        <f t="shared" ca="1" si="37"/>
        <v>16</v>
      </c>
      <c r="J65" s="15">
        <f t="shared" ca="1" si="38"/>
        <v>21</v>
      </c>
      <c r="K65" s="6">
        <f ca="1">IF($B65=FALSE,"",COUNTIF(E$3:E65,1))</f>
        <v>21</v>
      </c>
      <c r="L65" s="6">
        <f t="shared" ca="1" si="39"/>
        <v>14</v>
      </c>
      <c r="M65" s="6">
        <f ca="1">IF($B65=FALSE,"",COUNTIF(E$3:E65,2))</f>
        <v>7</v>
      </c>
      <c r="N65" s="6">
        <f ca="1">IF($B65=FALSE,"",COUNTIF(E$3:E65,3))</f>
        <v>4</v>
      </c>
      <c r="O65" s="6">
        <f t="shared" ca="1" si="40"/>
        <v>3</v>
      </c>
      <c r="P65" s="29">
        <f t="shared" ca="1" si="41"/>
        <v>4</v>
      </c>
      <c r="Q65" s="6">
        <f ca="1">IF($B65=FALSE,"",COUNTIF(E$3:E65,4))</f>
        <v>0</v>
      </c>
    </row>
    <row r="66" spans="1:17" s="3" customFormat="1" x14ac:dyDescent="0.2">
      <c r="A66" s="26">
        <f t="shared" ca="1" si="0"/>
        <v>31</v>
      </c>
      <c r="B66" s="24" t="b">
        <f>ISNUMBER(Sheet2!A65)</f>
        <v>1</v>
      </c>
      <c r="C66" s="15">
        <f t="shared" si="7"/>
        <v>64</v>
      </c>
      <c r="D66" s="6" t="str">
        <f t="shared" ca="1" si="34"/>
        <v>R</v>
      </c>
      <c r="E66" s="6">
        <f ca="1">IF($B66=FALSE,0,COUNTIF($A$3:$A65,$A66))</f>
        <v>2</v>
      </c>
      <c r="F66" s="15">
        <f t="shared" ca="1" si="35"/>
        <v>6</v>
      </c>
      <c r="G66" s="6">
        <f ca="1">COUNTIF(D$3:D66,"U")</f>
        <v>31</v>
      </c>
      <c r="H66" s="29">
        <f t="shared" ca="1" si="36"/>
        <v>10</v>
      </c>
      <c r="I66" s="29">
        <f t="shared" ca="1" si="37"/>
        <v>16</v>
      </c>
      <c r="J66" s="15">
        <f t="shared" ca="1" si="38"/>
        <v>21</v>
      </c>
      <c r="K66" s="6">
        <f ca="1">IF($B66=FALSE,"",COUNTIF(E$3:E66,1))</f>
        <v>21</v>
      </c>
      <c r="L66" s="6">
        <f t="shared" ca="1" si="39"/>
        <v>13</v>
      </c>
      <c r="M66" s="6">
        <f ca="1">IF($B66=FALSE,"",COUNTIF(E$3:E66,2))</f>
        <v>8</v>
      </c>
      <c r="N66" s="6">
        <f ca="1">IF($B66=FALSE,"",COUNTIF(E$3:E66,3))</f>
        <v>4</v>
      </c>
      <c r="O66" s="6">
        <f t="shared" ca="1" si="40"/>
        <v>4</v>
      </c>
      <c r="P66" s="29">
        <f t="shared" ca="1" si="41"/>
        <v>4</v>
      </c>
      <c r="Q66" s="6">
        <f ca="1">IF($B66=FALSE,"",COUNTIF(E$3:E66,4))</f>
        <v>0</v>
      </c>
    </row>
    <row r="67" spans="1:17" s="3" customFormat="1" x14ac:dyDescent="0.2">
      <c r="A67" s="26">
        <f t="shared" ref="A67:A76" ca="1" si="42">IF(A66="no",INT(RAND()*36+1),INT(RAND()*37))</f>
        <v>6</v>
      </c>
      <c r="B67" s="24" t="b">
        <f>ISNUMBER(Sheet2!A66)</f>
        <v>1</v>
      </c>
      <c r="C67" s="15">
        <f t="shared" si="7"/>
        <v>65</v>
      </c>
      <c r="D67" s="6" t="str">
        <f t="shared" ca="1" si="34"/>
        <v>R</v>
      </c>
      <c r="E67" s="6">
        <f ca="1">IF($B67=FALSE,0,COUNTIF($A$3:$A66,$A67))</f>
        <v>3</v>
      </c>
      <c r="F67" s="15">
        <f t="shared" ca="1" si="35"/>
        <v>6</v>
      </c>
      <c r="G67" s="6">
        <f ca="1">COUNTIF(D$3:D67,"U")</f>
        <v>31</v>
      </c>
      <c r="H67" s="29">
        <f t="shared" ca="1" si="36"/>
        <v>10</v>
      </c>
      <c r="I67" s="29">
        <f t="shared" ca="1" si="37"/>
        <v>16</v>
      </c>
      <c r="J67" s="15">
        <f t="shared" ca="1" si="38"/>
        <v>21</v>
      </c>
      <c r="K67" s="6">
        <f ca="1">IF($B67=FALSE,"",COUNTIF(E$3:E67,1))</f>
        <v>21</v>
      </c>
      <c r="L67" s="6">
        <f t="shared" ca="1" si="39"/>
        <v>13</v>
      </c>
      <c r="M67" s="6">
        <f ca="1">IF($B67=FALSE,"",COUNTIF(E$3:E67,2))</f>
        <v>8</v>
      </c>
      <c r="N67" s="6">
        <f ca="1">IF($B67=FALSE,"",COUNTIF(E$3:E67,3))</f>
        <v>5</v>
      </c>
      <c r="O67" s="6">
        <f t="shared" ca="1" si="40"/>
        <v>3</v>
      </c>
      <c r="P67" s="29">
        <f t="shared" ca="1" si="41"/>
        <v>5</v>
      </c>
      <c r="Q67" s="6">
        <f ca="1">IF($B67=FALSE,"",COUNTIF(E$3:E67,4))</f>
        <v>0</v>
      </c>
    </row>
    <row r="68" spans="1:17" s="3" customFormat="1" x14ac:dyDescent="0.2">
      <c r="A68" s="26">
        <f t="shared" ca="1" si="42"/>
        <v>36</v>
      </c>
      <c r="B68" s="24" t="b">
        <f>ISNUMBER(Sheet2!A67)</f>
        <v>1</v>
      </c>
      <c r="C68" s="15">
        <f t="shared" si="7"/>
        <v>66</v>
      </c>
      <c r="D68" s="6" t="str">
        <f t="shared" ca="1" si="34"/>
        <v>R</v>
      </c>
      <c r="E68" s="6">
        <f ca="1">IF($B68=FALSE,0,COUNTIF($A$3:$A67,$A68))</f>
        <v>4</v>
      </c>
      <c r="F68" s="15">
        <f t="shared" ca="1" si="35"/>
        <v>6</v>
      </c>
      <c r="G68" s="6">
        <f ca="1">COUNTIF(D$3:D68,"U")</f>
        <v>31</v>
      </c>
      <c r="H68" s="29">
        <f t="shared" ca="1" si="36"/>
        <v>10</v>
      </c>
      <c r="I68" s="29">
        <f t="shared" ca="1" si="37"/>
        <v>16</v>
      </c>
      <c r="J68" s="15">
        <f t="shared" ca="1" si="38"/>
        <v>21</v>
      </c>
      <c r="K68" s="6">
        <f ca="1">IF($B68=FALSE,"",COUNTIF(E$3:E68,1))</f>
        <v>21</v>
      </c>
      <c r="L68" s="6">
        <f t="shared" ca="1" si="39"/>
        <v>13</v>
      </c>
      <c r="M68" s="6">
        <f ca="1">IF($B68=FALSE,"",COUNTIF(E$3:E68,2))</f>
        <v>8</v>
      </c>
      <c r="N68" s="6">
        <f ca="1">IF($B68=FALSE,"",COUNTIF(E$3:E68,3))</f>
        <v>5</v>
      </c>
      <c r="O68" s="6">
        <f t="shared" ca="1" si="40"/>
        <v>3</v>
      </c>
      <c r="P68" s="29">
        <f t="shared" ca="1" si="41"/>
        <v>4</v>
      </c>
      <c r="Q68" s="6">
        <f ca="1">IF($B68=FALSE,"",COUNTIF(E$3:E68,4))</f>
        <v>1</v>
      </c>
    </row>
    <row r="69" spans="1:17" s="3" customFormat="1" x14ac:dyDescent="0.2">
      <c r="A69" s="26">
        <f t="shared" ca="1" si="42"/>
        <v>9</v>
      </c>
      <c r="B69" s="24" t="b">
        <f>ISNUMBER(Sheet2!A68)</f>
        <v>1</v>
      </c>
      <c r="C69" s="15">
        <f t="shared" ref="C69:C76" si="43">IF($B69=TRUE,C68+1,"")</f>
        <v>67</v>
      </c>
      <c r="D69" s="6" t="str">
        <f t="shared" ca="1" si="34"/>
        <v>R</v>
      </c>
      <c r="E69" s="6">
        <f ca="1">IF($B69=FALSE,0,COUNTIF($A$3:$A68,$A69))</f>
        <v>4</v>
      </c>
      <c r="F69" s="15">
        <f t="shared" ca="1" si="35"/>
        <v>6</v>
      </c>
      <c r="G69" s="6">
        <f ca="1">COUNTIF(D$3:D69,"U")</f>
        <v>31</v>
      </c>
      <c r="H69" s="29">
        <f t="shared" ca="1" si="36"/>
        <v>10</v>
      </c>
      <c r="I69" s="29">
        <f t="shared" ca="1" si="37"/>
        <v>16</v>
      </c>
      <c r="J69" s="15">
        <f t="shared" ca="1" si="38"/>
        <v>21</v>
      </c>
      <c r="K69" s="6">
        <f ca="1">IF($B69=FALSE,"",COUNTIF(E$3:E69,1))</f>
        <v>21</v>
      </c>
      <c r="L69" s="6">
        <f t="shared" ca="1" si="39"/>
        <v>13</v>
      </c>
      <c r="M69" s="6">
        <f ca="1">IF($B69=FALSE,"",COUNTIF(E$3:E69,2))</f>
        <v>8</v>
      </c>
      <c r="N69" s="6">
        <f ca="1">IF($B69=FALSE,"",COUNTIF(E$3:E69,3))</f>
        <v>5</v>
      </c>
      <c r="O69" s="6">
        <f t="shared" ca="1" si="40"/>
        <v>3</v>
      </c>
      <c r="P69" s="29">
        <f t="shared" ca="1" si="41"/>
        <v>3</v>
      </c>
      <c r="Q69" s="6">
        <f ca="1">IF($B69=FALSE,"",COUNTIF(E$3:E69,4))</f>
        <v>2</v>
      </c>
    </row>
    <row r="70" spans="1:17" s="3" customFormat="1" x14ac:dyDescent="0.2">
      <c r="A70" s="26">
        <f t="shared" ca="1" si="42"/>
        <v>12</v>
      </c>
      <c r="B70" s="24" t="b">
        <f>ISNUMBER(Sheet2!A69)</f>
        <v>1</v>
      </c>
      <c r="C70" s="15">
        <f t="shared" si="43"/>
        <v>68</v>
      </c>
      <c r="D70" s="6" t="str">
        <f t="shared" ca="1" si="34"/>
        <v>U</v>
      </c>
      <c r="E70" s="6">
        <f ca="1">IF($B70=FALSE,0,COUNTIF($A$3:$A69,$A70))</f>
        <v>0</v>
      </c>
      <c r="F70" s="15">
        <f t="shared" ca="1" si="35"/>
        <v>5</v>
      </c>
      <c r="G70" s="6">
        <f ca="1">COUNTIF(D$3:D70,"U")</f>
        <v>32</v>
      </c>
      <c r="H70" s="29">
        <f t="shared" ca="1" si="36"/>
        <v>11</v>
      </c>
      <c r="I70" s="29">
        <f t="shared" ca="1" si="37"/>
        <v>16</v>
      </c>
      <c r="J70" s="15">
        <f t="shared" ca="1" si="38"/>
        <v>21</v>
      </c>
      <c r="K70" s="6">
        <f ca="1">IF($B70=FALSE,"",COUNTIF(E$3:E70,1))</f>
        <v>21</v>
      </c>
      <c r="L70" s="6">
        <f t="shared" ca="1" si="39"/>
        <v>13</v>
      </c>
      <c r="M70" s="6">
        <f ca="1">IF($B70=FALSE,"",COUNTIF(E$3:E70,2))</f>
        <v>8</v>
      </c>
      <c r="N70" s="6">
        <f ca="1">IF($B70=FALSE,"",COUNTIF(E$3:E70,3))</f>
        <v>5</v>
      </c>
      <c r="O70" s="6">
        <f t="shared" ca="1" si="40"/>
        <v>3</v>
      </c>
      <c r="P70" s="29">
        <f t="shared" ca="1" si="41"/>
        <v>3</v>
      </c>
      <c r="Q70" s="6">
        <f ca="1">IF($B70=FALSE,"",COUNTIF(E$3:E70,4))</f>
        <v>2</v>
      </c>
    </row>
    <row r="71" spans="1:17" s="3" customFormat="1" x14ac:dyDescent="0.2">
      <c r="A71" s="26">
        <f t="shared" ca="1" si="42"/>
        <v>20</v>
      </c>
      <c r="B71" s="24" t="b">
        <f>ISNUMBER(Sheet2!A70)</f>
        <v>1</v>
      </c>
      <c r="C71" s="15">
        <f t="shared" si="43"/>
        <v>69</v>
      </c>
      <c r="D71" s="6" t="str">
        <f t="shared" ca="1" si="34"/>
        <v>R</v>
      </c>
      <c r="E71" s="6">
        <f ca="1">IF($B71=FALSE,0,COUNTIF($A$3:$A70,$A71))</f>
        <v>2</v>
      </c>
      <c r="F71" s="15">
        <f t="shared" ca="1" si="35"/>
        <v>5</v>
      </c>
      <c r="G71" s="6">
        <f ca="1">COUNTIF(D$3:D71,"U")</f>
        <v>32</v>
      </c>
      <c r="H71" s="29">
        <f t="shared" ca="1" si="36"/>
        <v>11</v>
      </c>
      <c r="I71" s="29">
        <f t="shared" ca="1" si="37"/>
        <v>16</v>
      </c>
      <c r="J71" s="15">
        <f t="shared" ca="1" si="38"/>
        <v>21</v>
      </c>
      <c r="K71" s="6">
        <f ca="1">IF($B71=FALSE,"",COUNTIF(E$3:E71,1))</f>
        <v>21</v>
      </c>
      <c r="L71" s="6">
        <f t="shared" ca="1" si="39"/>
        <v>12</v>
      </c>
      <c r="M71" s="6">
        <f ca="1">IF($B71=FALSE,"",COUNTIF(E$3:E71,2))</f>
        <v>9</v>
      </c>
      <c r="N71" s="6">
        <f ca="1">IF($B71=FALSE,"",COUNTIF(E$3:E71,3))</f>
        <v>5</v>
      </c>
      <c r="O71" s="6">
        <f t="shared" ca="1" si="40"/>
        <v>4</v>
      </c>
      <c r="P71" s="29">
        <f t="shared" ca="1" si="41"/>
        <v>3</v>
      </c>
      <c r="Q71" s="6">
        <f ca="1">IF($B71=FALSE,"",COUNTIF(E$3:E71,4))</f>
        <v>2</v>
      </c>
    </row>
    <row r="72" spans="1:17" s="3" customFormat="1" x14ac:dyDescent="0.2">
      <c r="A72" s="26">
        <f t="shared" ca="1" si="42"/>
        <v>11</v>
      </c>
      <c r="B72" s="24" t="b">
        <f>ISNUMBER(Sheet2!A71)</f>
        <v>1</v>
      </c>
      <c r="C72" s="15">
        <f t="shared" si="43"/>
        <v>70</v>
      </c>
      <c r="D72" s="6" t="str">
        <f t="shared" ca="1" si="34"/>
        <v>R</v>
      </c>
      <c r="E72" s="6">
        <f ca="1">IF($B72=FALSE,0,COUNTIF($A$3:$A71,$A72))</f>
        <v>2</v>
      </c>
      <c r="F72" s="15">
        <f t="shared" ca="1" si="35"/>
        <v>5</v>
      </c>
      <c r="G72" s="6">
        <f ca="1">COUNTIF(D$3:D72,"U")</f>
        <v>32</v>
      </c>
      <c r="H72" s="29">
        <f t="shared" ca="1" si="36"/>
        <v>11</v>
      </c>
      <c r="I72" s="29">
        <f t="shared" ca="1" si="37"/>
        <v>16</v>
      </c>
      <c r="J72" s="15">
        <f t="shared" ca="1" si="38"/>
        <v>21</v>
      </c>
      <c r="K72" s="6">
        <f ca="1">IF($B72=FALSE,"",COUNTIF(E$3:E72,1))</f>
        <v>21</v>
      </c>
      <c r="L72" s="6">
        <f t="shared" ca="1" si="39"/>
        <v>11</v>
      </c>
      <c r="M72" s="6">
        <f ca="1">IF($B72=FALSE,"",COUNTIF(E$3:E72,2))</f>
        <v>10</v>
      </c>
      <c r="N72" s="6">
        <f ca="1">IF($B72=FALSE,"",COUNTIF(E$3:E72,3))</f>
        <v>5</v>
      </c>
      <c r="O72" s="6">
        <f t="shared" ca="1" si="40"/>
        <v>5</v>
      </c>
      <c r="P72" s="29">
        <f t="shared" ca="1" si="41"/>
        <v>3</v>
      </c>
      <c r="Q72" s="6">
        <f ca="1">IF($B72=FALSE,"",COUNTIF(E$3:E72,4))</f>
        <v>2</v>
      </c>
    </row>
    <row r="73" spans="1:17" s="3" customFormat="1" x14ac:dyDescent="0.2">
      <c r="A73" s="26">
        <f t="shared" ca="1" si="42"/>
        <v>20</v>
      </c>
      <c r="B73" s="24" t="b">
        <f>ISNUMBER(Sheet2!A72)</f>
        <v>1</v>
      </c>
      <c r="C73" s="15">
        <f t="shared" si="43"/>
        <v>71</v>
      </c>
      <c r="D73" s="6" t="str">
        <f t="shared" ca="1" si="34"/>
        <v>R</v>
      </c>
      <c r="E73" s="6">
        <f ca="1">IF($B73=FALSE,0,COUNTIF($A$3:$A72,$A73))</f>
        <v>3</v>
      </c>
      <c r="F73" s="15">
        <f t="shared" ca="1" si="35"/>
        <v>5</v>
      </c>
      <c r="G73" s="6">
        <f ca="1">COUNTIF(D$3:D73,"U")</f>
        <v>32</v>
      </c>
      <c r="H73" s="29">
        <f t="shared" ca="1" si="36"/>
        <v>11</v>
      </c>
      <c r="I73" s="29">
        <f t="shared" ca="1" si="37"/>
        <v>16</v>
      </c>
      <c r="J73" s="15">
        <f t="shared" ca="1" si="38"/>
        <v>21</v>
      </c>
      <c r="K73" s="6">
        <f ca="1">IF($B73=FALSE,"",COUNTIF(E$3:E73,1))</f>
        <v>21</v>
      </c>
      <c r="L73" s="6">
        <f t="shared" ca="1" si="39"/>
        <v>11</v>
      </c>
      <c r="M73" s="6">
        <f ca="1">IF($B73=FALSE,"",COUNTIF(E$3:E73,2))</f>
        <v>10</v>
      </c>
      <c r="N73" s="6">
        <f ca="1">IF($B73=FALSE,"",COUNTIF(E$3:E73,3))</f>
        <v>6</v>
      </c>
      <c r="O73" s="6">
        <f t="shared" ca="1" si="40"/>
        <v>4</v>
      </c>
      <c r="P73" s="29">
        <f t="shared" ca="1" si="41"/>
        <v>4</v>
      </c>
      <c r="Q73" s="6">
        <f ca="1">IF($B73=FALSE,"",COUNTIF(E$3:E73,4))</f>
        <v>2</v>
      </c>
    </row>
    <row r="74" spans="1:17" s="3" customFormat="1" x14ac:dyDescent="0.2">
      <c r="A74" s="26">
        <f t="shared" ca="1" si="42"/>
        <v>15</v>
      </c>
      <c r="B74" s="24" t="b">
        <f>ISNUMBER(Sheet2!A73)</f>
        <v>1</v>
      </c>
      <c r="C74" s="15">
        <f t="shared" si="43"/>
        <v>72</v>
      </c>
      <c r="D74" s="6" t="str">
        <f t="shared" ca="1" si="34"/>
        <v>R</v>
      </c>
      <c r="E74" s="6">
        <f ca="1">IF($B74=FALSE,0,COUNTIF($A$3:$A73,$A74))</f>
        <v>1</v>
      </c>
      <c r="F74" s="15">
        <f t="shared" ca="1" si="35"/>
        <v>5</v>
      </c>
      <c r="G74" s="6">
        <f ca="1">COUNTIF(D$3:D74,"U")</f>
        <v>32</v>
      </c>
      <c r="H74" s="29">
        <f t="shared" ca="1" si="36"/>
        <v>10</v>
      </c>
      <c r="I74" s="29">
        <f t="shared" ca="1" si="37"/>
        <v>15</v>
      </c>
      <c r="J74" s="15">
        <f t="shared" ca="1" si="38"/>
        <v>22</v>
      </c>
      <c r="K74" s="6">
        <f ca="1">IF($B74=FALSE,"",COUNTIF(E$3:E74,1))</f>
        <v>22</v>
      </c>
      <c r="L74" s="6">
        <f t="shared" ca="1" si="39"/>
        <v>12</v>
      </c>
      <c r="M74" s="6">
        <f ca="1">IF($B74=FALSE,"",COUNTIF(E$3:E74,2))</f>
        <v>10</v>
      </c>
      <c r="N74" s="6">
        <f ca="1">IF($B74=FALSE,"",COUNTIF(E$3:E74,3))</f>
        <v>6</v>
      </c>
      <c r="O74" s="6">
        <f t="shared" ca="1" si="40"/>
        <v>4</v>
      </c>
      <c r="P74" s="29">
        <f t="shared" ca="1" si="41"/>
        <v>4</v>
      </c>
      <c r="Q74" s="6">
        <f ca="1">IF($B74=FALSE,"",COUNTIF(E$3:E74,4))</f>
        <v>2</v>
      </c>
    </row>
    <row r="75" spans="1:17" s="3" customFormat="1" x14ac:dyDescent="0.2">
      <c r="A75" s="26">
        <f t="shared" ca="1" si="42"/>
        <v>34</v>
      </c>
      <c r="B75" s="24" t="b">
        <f>ISNUMBER(Sheet2!A74)</f>
        <v>1</v>
      </c>
      <c r="C75" s="15">
        <f t="shared" si="43"/>
        <v>73</v>
      </c>
      <c r="D75" s="6" t="str">
        <f t="shared" ca="1" si="34"/>
        <v>R</v>
      </c>
      <c r="E75" s="6">
        <f ca="1">IF($B75=FALSE,0,COUNTIF($A$3:$A74,$A75))</f>
        <v>2</v>
      </c>
      <c r="F75" s="15">
        <f t="shared" ca="1" si="35"/>
        <v>5</v>
      </c>
      <c r="G75" s="6">
        <f ca="1">COUNTIF(D$3:D75,"U")</f>
        <v>32</v>
      </c>
      <c r="H75" s="29">
        <f t="shared" ca="1" si="36"/>
        <v>10</v>
      </c>
      <c r="I75" s="29">
        <f t="shared" ca="1" si="37"/>
        <v>15</v>
      </c>
      <c r="J75" s="15">
        <f t="shared" ca="1" si="38"/>
        <v>22</v>
      </c>
      <c r="K75" s="6">
        <f ca="1">IF($B75=FALSE,"",COUNTIF(E$3:E75,1))</f>
        <v>22</v>
      </c>
      <c r="L75" s="6">
        <f t="shared" ca="1" si="39"/>
        <v>11</v>
      </c>
      <c r="M75" s="6">
        <f ca="1">IF($B75=FALSE,"",COUNTIF(E$3:E75,2))</f>
        <v>11</v>
      </c>
      <c r="N75" s="6">
        <f ca="1">IF($B75=FALSE,"",COUNTIF(E$3:E75,3))</f>
        <v>6</v>
      </c>
      <c r="O75" s="6">
        <f t="shared" ca="1" si="40"/>
        <v>5</v>
      </c>
      <c r="P75" s="29">
        <f t="shared" ca="1" si="41"/>
        <v>4</v>
      </c>
      <c r="Q75" s="6">
        <f ca="1">IF($B75=FALSE,"",COUNTIF(E$3:E75,4))</f>
        <v>2</v>
      </c>
    </row>
    <row r="76" spans="1:17" s="3" customFormat="1" x14ac:dyDescent="0.2">
      <c r="A76" s="26">
        <f t="shared" ca="1" si="42"/>
        <v>14</v>
      </c>
      <c r="B76" s="24" t="b">
        <f>ISNUMBER(Sheet2!A75)</f>
        <v>1</v>
      </c>
      <c r="C76" s="15">
        <f t="shared" si="43"/>
        <v>74</v>
      </c>
      <c r="D76" s="6" t="str">
        <f t="shared" ca="1" si="34"/>
        <v>R</v>
      </c>
      <c r="E76" s="6">
        <f ca="1">IF($B76=FALSE,0,COUNTIF($A$3:$A75,$A76))</f>
        <v>1</v>
      </c>
      <c r="F76" s="15">
        <f t="shared" ca="1" si="35"/>
        <v>5</v>
      </c>
      <c r="G76" s="6">
        <f ca="1">COUNTIF(D$3:D76,"U")</f>
        <v>32</v>
      </c>
      <c r="H76" s="29">
        <f t="shared" ca="1" si="36"/>
        <v>9</v>
      </c>
      <c r="I76" s="29">
        <f t="shared" ca="1" si="37"/>
        <v>14</v>
      </c>
      <c r="J76" s="15">
        <f t="shared" ca="1" si="38"/>
        <v>23</v>
      </c>
      <c r="K76" s="6">
        <f ca="1">IF($B76=FALSE,"",COUNTIF(E$3:E76,1))</f>
        <v>23</v>
      </c>
      <c r="L76" s="6">
        <f t="shared" ca="1" si="39"/>
        <v>12</v>
      </c>
      <c r="M76" s="6">
        <f ca="1">IF($B76=FALSE,"",COUNTIF(E$3:E76,2))</f>
        <v>11</v>
      </c>
      <c r="N76" s="6">
        <f ca="1">IF($B76=FALSE,"",COUNTIF(E$3:E76,3))</f>
        <v>6</v>
      </c>
      <c r="O76" s="6">
        <f t="shared" ca="1" si="40"/>
        <v>5</v>
      </c>
      <c r="P76" s="29">
        <f t="shared" ca="1" si="41"/>
        <v>4</v>
      </c>
      <c r="Q76" s="6">
        <f ca="1">IF($B76=FALSE,"",COUNTIF(E$3:E76,4))</f>
        <v>2</v>
      </c>
    </row>
    <row r="77" spans="1:17" s="3" customFormat="1" x14ac:dyDescent="0.2">
      <c r="A77" s="26"/>
      <c r="B77" s="34"/>
      <c r="C77" s="35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s="3" customFormat="1" x14ac:dyDescent="0.2">
      <c r="A78" s="26"/>
      <c r="B78" s="34"/>
      <c r="C78" s="35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s="3" customFormat="1" x14ac:dyDescent="0.2">
      <c r="A79" s="26"/>
      <c r="B79" s="34"/>
      <c r="C79" s="35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s="3" customFormat="1" x14ac:dyDescent="0.2">
      <c r="A80" s="26"/>
      <c r="B80" s="34"/>
      <c r="C80" s="35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s="3" customFormat="1" x14ac:dyDescent="0.2">
      <c r="A81" s="26"/>
      <c r="B81" s="34"/>
      <c r="C81" s="35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s="3" customFormat="1" x14ac:dyDescent="0.2">
      <c r="A82" s="26"/>
      <c r="B82" s="34"/>
      <c r="C82" s="35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s="3" customFormat="1" x14ac:dyDescent="0.2">
      <c r="A83" s="26"/>
      <c r="B83" s="34"/>
      <c r="C83" s="35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s="3" customFormat="1" x14ac:dyDescent="0.2">
      <c r="A84" s="26"/>
      <c r="B84" s="34"/>
      <c r="C84" s="35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s="3" customFormat="1" x14ac:dyDescent="0.2">
      <c r="A85" s="26"/>
      <c r="B85" s="34"/>
      <c r="C85" s="35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s="3" customFormat="1" x14ac:dyDescent="0.2">
      <c r="A86" s="26"/>
      <c r="B86" s="34"/>
      <c r="C86" s="35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s="3" customFormat="1" x14ac:dyDescent="0.2">
      <c r="A87" s="26"/>
      <c r="B87" s="34"/>
      <c r="C87" s="35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s="3" customFormat="1" x14ac:dyDescent="0.2">
      <c r="A88" s="26"/>
      <c r="B88" s="34"/>
      <c r="C88" s="35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s="3" customFormat="1" x14ac:dyDescent="0.2">
      <c r="A89" s="26"/>
      <c r="B89" s="34"/>
      <c r="C89" s="35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s="3" customFormat="1" x14ac:dyDescent="0.2">
      <c r="A90" s="26"/>
      <c r="B90" s="34"/>
      <c r="C90" s="35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s="3" customFormat="1" x14ac:dyDescent="0.2">
      <c r="A91" s="26"/>
      <c r="B91" s="34"/>
      <c r="C91" s="35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s="3" customFormat="1" x14ac:dyDescent="0.2">
      <c r="A92" s="26"/>
      <c r="B92" s="34"/>
      <c r="C92" s="35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s="3" customFormat="1" x14ac:dyDescent="0.2">
      <c r="A93" s="26"/>
      <c r="B93" s="34"/>
      <c r="C93" s="35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s="3" customFormat="1" x14ac:dyDescent="0.2">
      <c r="A94" s="26"/>
      <c r="B94" s="34"/>
      <c r="C94" s="35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s="3" customFormat="1" x14ac:dyDescent="0.2">
      <c r="A95" s="26"/>
      <c r="B95" s="34"/>
      <c r="C95" s="35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s="3" customFormat="1" x14ac:dyDescent="0.2">
      <c r="A96" s="26"/>
      <c r="B96" s="34"/>
      <c r="C96" s="35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s="3" customFormat="1" x14ac:dyDescent="0.2">
      <c r="A97" s="26"/>
      <c r="B97" s="34"/>
      <c r="C97" s="35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s="3" customFormat="1" x14ac:dyDescent="0.2">
      <c r="A98" s="26"/>
      <c r="B98" s="34"/>
      <c r="C98" s="35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s="3" customFormat="1" x14ac:dyDescent="0.2">
      <c r="A99" s="26"/>
      <c r="B99" s="34"/>
      <c r="C99" s="35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s="3" customFormat="1" x14ac:dyDescent="0.2">
      <c r="A100" s="26"/>
      <c r="B100" s="34"/>
      <c r="C100" s="35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s="3" customFormat="1" x14ac:dyDescent="0.2">
      <c r="A101" s="26"/>
      <c r="B101" s="34"/>
      <c r="C101" s="35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s="3" customFormat="1" x14ac:dyDescent="0.2">
      <c r="A102" s="26"/>
      <c r="B102" s="34"/>
      <c r="C102" s="35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s="3" customFormat="1" x14ac:dyDescent="0.2">
      <c r="A103" s="26"/>
      <c r="B103" s="34"/>
      <c r="C103" s="35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s="3" customFormat="1" x14ac:dyDescent="0.2">
      <c r="A104" s="26"/>
      <c r="B104" s="34"/>
      <c r="C104" s="35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s="3" customFormat="1" x14ac:dyDescent="0.2">
      <c r="A105" s="26"/>
      <c r="B105" s="34"/>
      <c r="C105" s="35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s="3" customFormat="1" x14ac:dyDescent="0.2">
      <c r="A106" s="26"/>
      <c r="B106" s="34"/>
      <c r="C106" s="35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s="3" customFormat="1" x14ac:dyDescent="0.2">
      <c r="A107" s="26"/>
      <c r="B107" s="34"/>
      <c r="C107" s="35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s="3" customFormat="1" x14ac:dyDescent="0.2">
      <c r="A108" s="26"/>
      <c r="B108" s="34"/>
      <c r="C108" s="35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s="3" customFormat="1" x14ac:dyDescent="0.2">
      <c r="A109" s="26"/>
      <c r="B109" s="34"/>
      <c r="C109" s="35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s="3" customFormat="1" x14ac:dyDescent="0.2">
      <c r="A110" s="26"/>
      <c r="B110" s="34"/>
      <c r="C110" s="35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s="3" customFormat="1" x14ac:dyDescent="0.2">
      <c r="A111" s="26"/>
      <c r="B111" s="34"/>
      <c r="C111" s="35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s="3" customFormat="1" x14ac:dyDescent="0.2">
      <c r="A112" s="26"/>
      <c r="B112" s="34"/>
      <c r="C112" s="35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s="3" customFormat="1" x14ac:dyDescent="0.2">
      <c r="A113" s="26"/>
      <c r="B113" s="34"/>
      <c r="C113" s="35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s="3" customFormat="1" x14ac:dyDescent="0.2">
      <c r="A114" s="26"/>
      <c r="B114" s="34"/>
      <c r="C114" s="35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s="3" customFormat="1" x14ac:dyDescent="0.2">
      <c r="A115" s="26"/>
      <c r="B115" s="34"/>
      <c r="C115" s="35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s="3" customFormat="1" x14ac:dyDescent="0.2">
      <c r="A116" s="26"/>
      <c r="B116" s="34"/>
      <c r="C116" s="35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s="3" customFormat="1" x14ac:dyDescent="0.2">
      <c r="A117" s="26"/>
      <c r="B117" s="34"/>
      <c r="C117" s="35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s="3" customFormat="1" x14ac:dyDescent="0.2">
      <c r="A118" s="26"/>
      <c r="B118" s="34"/>
      <c r="C118" s="35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s="3" customFormat="1" x14ac:dyDescent="0.2">
      <c r="A119" s="26"/>
      <c r="B119" s="34"/>
      <c r="C119" s="35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s="3" customFormat="1" x14ac:dyDescent="0.2">
      <c r="A120" s="26"/>
      <c r="B120" s="34"/>
      <c r="C120" s="35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s="3" customFormat="1" x14ac:dyDescent="0.2">
      <c r="A121" s="26"/>
      <c r="B121" s="34"/>
      <c r="C121" s="35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s="3" customFormat="1" x14ac:dyDescent="0.2">
      <c r="A122" s="26"/>
      <c r="B122" s="34"/>
      <c r="C122" s="35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s="3" customFormat="1" x14ac:dyDescent="0.2">
      <c r="A123" s="26"/>
      <c r="B123" s="34"/>
      <c r="C123" s="35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s="3" customFormat="1" x14ac:dyDescent="0.2">
      <c r="A124" s="26"/>
      <c r="B124" s="34"/>
      <c r="C124" s="35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s="3" customFormat="1" x14ac:dyDescent="0.2">
      <c r="A125" s="26"/>
      <c r="B125" s="34"/>
      <c r="C125" s="35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s="3" customFormat="1" x14ac:dyDescent="0.2">
      <c r="A126" s="26"/>
      <c r="B126" s="34"/>
      <c r="C126" s="35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s="3" customFormat="1" x14ac:dyDescent="0.2">
      <c r="A127" s="26"/>
      <c r="B127" s="34"/>
      <c r="C127" s="35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s="3" customFormat="1" x14ac:dyDescent="0.2">
      <c r="A128" s="26"/>
      <c r="B128" s="34"/>
      <c r="C128" s="35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s="3" customFormat="1" x14ac:dyDescent="0.2">
      <c r="A129" s="26"/>
      <c r="B129" s="34"/>
      <c r="C129" s="35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s="3" customFormat="1" x14ac:dyDescent="0.2">
      <c r="A130" s="26"/>
      <c r="B130" s="34"/>
      <c r="C130" s="35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s="3" customFormat="1" x14ac:dyDescent="0.2">
      <c r="A131" s="26"/>
      <c r="B131" s="34"/>
      <c r="C131" s="35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s="3" customFormat="1" x14ac:dyDescent="0.2">
      <c r="A132" s="26"/>
      <c r="B132" s="34"/>
      <c r="C132" s="35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s="3" customFormat="1" x14ac:dyDescent="0.2">
      <c r="A133" s="26"/>
      <c r="B133" s="34"/>
      <c r="C133" s="35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s="3" customFormat="1" x14ac:dyDescent="0.2">
      <c r="A134" s="26"/>
      <c r="B134" s="34"/>
      <c r="C134" s="35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s="3" customFormat="1" x14ac:dyDescent="0.2">
      <c r="A135" s="26"/>
      <c r="B135" s="34"/>
      <c r="C135" s="35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s="3" customFormat="1" x14ac:dyDescent="0.2">
      <c r="A136" s="26"/>
      <c r="B136" s="34"/>
      <c r="C136" s="35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s="3" customFormat="1" x14ac:dyDescent="0.2">
      <c r="A137" s="26"/>
      <c r="B137" s="34"/>
      <c r="C137" s="35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s="3" customFormat="1" x14ac:dyDescent="0.2">
      <c r="A138" s="26"/>
      <c r="B138" s="34"/>
      <c r="C138" s="35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s="3" customFormat="1" x14ac:dyDescent="0.2">
      <c r="A139" s="26"/>
      <c r="B139" s="34"/>
      <c r="C139" s="35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s="3" customFormat="1" x14ac:dyDescent="0.2">
      <c r="A140" s="26"/>
      <c r="B140" s="34"/>
      <c r="C140" s="35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s="3" customFormat="1" x14ac:dyDescent="0.2">
      <c r="A141" s="26"/>
      <c r="B141" s="34"/>
      <c r="C141" s="35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s="3" customFormat="1" x14ac:dyDescent="0.2">
      <c r="A142" s="26"/>
      <c r="B142" s="34"/>
      <c r="C142" s="35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s="3" customFormat="1" x14ac:dyDescent="0.2">
      <c r="A143" s="26"/>
      <c r="B143" s="34"/>
      <c r="C143" s="35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s="3" customFormat="1" x14ac:dyDescent="0.2">
      <c r="A144" s="26"/>
      <c r="B144" s="34"/>
      <c r="C144" s="35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s="3" customFormat="1" x14ac:dyDescent="0.2">
      <c r="A145" s="26"/>
      <c r="B145" s="34"/>
      <c r="C145" s="35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s="3" customFormat="1" x14ac:dyDescent="0.2">
      <c r="A146" s="26"/>
      <c r="B146" s="34"/>
      <c r="C146" s="35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s="3" customFormat="1" x14ac:dyDescent="0.2">
      <c r="A147" s="26"/>
      <c r="B147" s="34"/>
      <c r="C147" s="35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s="3" customFormat="1" x14ac:dyDescent="0.2">
      <c r="A148" s="26"/>
      <c r="B148" s="34"/>
      <c r="C148" s="35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s="3" customFormat="1" x14ac:dyDescent="0.2">
      <c r="A149" s="26"/>
      <c r="B149" s="34"/>
      <c r="C149" s="35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s="3" customFormat="1" x14ac:dyDescent="0.2">
      <c r="A150" s="26"/>
      <c r="B150" s="34"/>
      <c r="C150" s="35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s="3" customFormat="1" x14ac:dyDescent="0.2">
      <c r="A151" s="26"/>
      <c r="B151" s="34"/>
      <c r="C151" s="35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s="3" customFormat="1" x14ac:dyDescent="0.2">
      <c r="A152" s="26"/>
      <c r="B152" s="34"/>
      <c r="C152" s="35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 s="3" customFormat="1" x14ac:dyDescent="0.2">
      <c r="A153" s="26"/>
      <c r="B153" s="34"/>
      <c r="C153" s="35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s="3" customFormat="1" x14ac:dyDescent="0.2">
      <c r="A154" s="26"/>
      <c r="B154" s="34"/>
      <c r="C154" s="35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s="3" customFormat="1" x14ac:dyDescent="0.2">
      <c r="A155" s="26"/>
      <c r="B155" s="34"/>
      <c r="C155" s="35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s="3" customFormat="1" x14ac:dyDescent="0.2">
      <c r="A156" s="26"/>
      <c r="B156" s="34"/>
      <c r="C156" s="35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s="3" customFormat="1" x14ac:dyDescent="0.2">
      <c r="A157" s="26"/>
      <c r="B157" s="34"/>
      <c r="C157" s="35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 s="3" customFormat="1" x14ac:dyDescent="0.2">
      <c r="A158" s="26"/>
      <c r="B158" s="34"/>
      <c r="C158" s="35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s="3" customFormat="1" x14ac:dyDescent="0.2">
      <c r="A159" s="26"/>
      <c r="B159" s="34"/>
      <c r="C159" s="35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s="3" customFormat="1" x14ac:dyDescent="0.2">
      <c r="A160" s="26"/>
      <c r="B160" s="34"/>
      <c r="C160" s="35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s="3" customFormat="1" x14ac:dyDescent="0.2">
      <c r="A161" s="26"/>
      <c r="B161" s="34"/>
      <c r="C161" s="35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 s="3" customFormat="1" x14ac:dyDescent="0.2">
      <c r="A162" s="26"/>
      <c r="B162" s="34"/>
      <c r="C162" s="35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s="3" customFormat="1" x14ac:dyDescent="0.2">
      <c r="A163" s="26"/>
      <c r="B163" s="34"/>
      <c r="C163" s="35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s="3" customFormat="1" x14ac:dyDescent="0.2">
      <c r="A164" s="26"/>
      <c r="B164" s="34"/>
      <c r="C164" s="35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s="3" customFormat="1" x14ac:dyDescent="0.2">
      <c r="A165" s="26"/>
      <c r="B165" s="34"/>
      <c r="C165" s="35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 s="3" customFormat="1" x14ac:dyDescent="0.2">
      <c r="A166" s="26"/>
      <c r="B166" s="34"/>
      <c r="C166" s="35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 s="3" customFormat="1" x14ac:dyDescent="0.2">
      <c r="A167" s="26"/>
      <c r="B167" s="34"/>
      <c r="C167" s="35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 s="3" customFormat="1" x14ac:dyDescent="0.2">
      <c r="A168" s="26"/>
      <c r="B168" s="34"/>
      <c r="C168" s="35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 s="3" customFormat="1" x14ac:dyDescent="0.2">
      <c r="A169" s="26"/>
      <c r="B169" s="34"/>
      <c r="C169" s="35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 s="3" customFormat="1" x14ac:dyDescent="0.2">
      <c r="A170" s="26"/>
      <c r="B170" s="34"/>
      <c r="C170" s="35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 s="3" customFormat="1" x14ac:dyDescent="0.2">
      <c r="A171" s="26"/>
      <c r="B171" s="34"/>
      <c r="C171" s="35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 s="3" customFormat="1" x14ac:dyDescent="0.2">
      <c r="A172" s="26"/>
      <c r="B172" s="34"/>
      <c r="C172" s="35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 s="3" customFormat="1" x14ac:dyDescent="0.2">
      <c r="A173" s="26"/>
      <c r="B173" s="34"/>
      <c r="C173" s="35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 s="3" customFormat="1" x14ac:dyDescent="0.2">
      <c r="A174" s="26"/>
      <c r="B174" s="34"/>
      <c r="C174" s="35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 s="3" customFormat="1" x14ac:dyDescent="0.2">
      <c r="A175" s="26"/>
      <c r="B175" s="34"/>
      <c r="C175" s="35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 s="3" customFormat="1" x14ac:dyDescent="0.2">
      <c r="A176" s="26"/>
      <c r="B176" s="34"/>
      <c r="C176" s="35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 s="3" customFormat="1" x14ac:dyDescent="0.2">
      <c r="A177" s="26"/>
      <c r="B177" s="34"/>
      <c r="C177" s="35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 s="3" customFormat="1" x14ac:dyDescent="0.2">
      <c r="A178" s="26"/>
      <c r="B178" s="34"/>
      <c r="C178" s="35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 s="3" customFormat="1" x14ac:dyDescent="0.2">
      <c r="A179" s="26"/>
      <c r="B179" s="34"/>
      <c r="C179" s="35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 s="3" customFormat="1" x14ac:dyDescent="0.2">
      <c r="A180" s="26"/>
      <c r="B180" s="34"/>
      <c r="C180" s="35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 s="3" customFormat="1" x14ac:dyDescent="0.2">
      <c r="A181" s="26"/>
      <c r="B181" s="34"/>
      <c r="C181" s="35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 s="3" customFormat="1" x14ac:dyDescent="0.2">
      <c r="A182" s="26"/>
      <c r="B182" s="34"/>
      <c r="C182" s="35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 s="3" customFormat="1" x14ac:dyDescent="0.2">
      <c r="A183" s="26"/>
      <c r="B183" s="34"/>
      <c r="C183" s="35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 s="3" customFormat="1" x14ac:dyDescent="0.2">
      <c r="A184" s="26"/>
      <c r="B184" s="34"/>
      <c r="C184" s="35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 s="3" customFormat="1" x14ac:dyDescent="0.2">
      <c r="A185" s="26"/>
      <c r="B185" s="34"/>
      <c r="C185" s="35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 s="3" customFormat="1" x14ac:dyDescent="0.2">
      <c r="A186" s="26"/>
      <c r="B186" s="34"/>
      <c r="C186" s="35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 s="3" customFormat="1" x14ac:dyDescent="0.2">
      <c r="A187" s="26"/>
      <c r="B187" s="34"/>
      <c r="C187" s="35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 s="3" customFormat="1" x14ac:dyDescent="0.2">
      <c r="A188" s="26"/>
      <c r="B188" s="34"/>
      <c r="C188" s="35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 s="3" customFormat="1" x14ac:dyDescent="0.2">
      <c r="A189" s="26"/>
      <c r="B189" s="34"/>
      <c r="C189" s="35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 s="3" customFormat="1" x14ac:dyDescent="0.2">
      <c r="A190" s="26"/>
      <c r="B190" s="34"/>
      <c r="C190" s="35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 s="3" customFormat="1" x14ac:dyDescent="0.2">
      <c r="A191" s="26"/>
      <c r="B191" s="34"/>
      <c r="C191" s="35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 s="3" customFormat="1" x14ac:dyDescent="0.2">
      <c r="A192" s="26"/>
      <c r="B192" s="34"/>
      <c r="C192" s="35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 s="3" customFormat="1" x14ac:dyDescent="0.2">
      <c r="A193" s="26"/>
      <c r="B193" s="34"/>
      <c r="C193" s="35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 s="3" customFormat="1" x14ac:dyDescent="0.2">
      <c r="A194" s="26"/>
      <c r="B194" s="34"/>
      <c r="C194" s="35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 s="3" customFormat="1" x14ac:dyDescent="0.2">
      <c r="A195" s="26"/>
      <c r="B195" s="34"/>
      <c r="C195" s="35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 s="3" customFormat="1" x14ac:dyDescent="0.2">
      <c r="A196" s="26"/>
      <c r="B196" s="34"/>
      <c r="C196" s="35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 s="3" customFormat="1" x14ac:dyDescent="0.2">
      <c r="A197" s="26"/>
      <c r="B197" s="34"/>
      <c r="C197" s="35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 s="3" customFormat="1" x14ac:dyDescent="0.2">
      <c r="A198" s="26"/>
      <c r="B198" s="34"/>
      <c r="C198" s="35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 s="3" customFormat="1" x14ac:dyDescent="0.2">
      <c r="A199" s="26"/>
      <c r="B199" s="34"/>
      <c r="C199" s="35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 s="3" customFormat="1" x14ac:dyDescent="0.2">
      <c r="A200" s="26"/>
      <c r="B200" s="34"/>
      <c r="C200" s="35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 s="3" customFormat="1" x14ac:dyDescent="0.2">
      <c r="A201" s="26"/>
      <c r="B201" s="34"/>
      <c r="C201" s="35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 s="3" customFormat="1" x14ac:dyDescent="0.2">
      <c r="A202" s="26"/>
      <c r="B202" s="34"/>
      <c r="C202" s="35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 s="3" customFormat="1" x14ac:dyDescent="0.2">
      <c r="A203" s="26"/>
      <c r="B203" s="34"/>
      <c r="C203" s="35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 s="3" customFormat="1" x14ac:dyDescent="0.2">
      <c r="A204" s="26"/>
      <c r="B204" s="34"/>
      <c r="C204" s="35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 s="3" customFormat="1" x14ac:dyDescent="0.2">
      <c r="A205" s="26"/>
      <c r="B205" s="34"/>
      <c r="C205" s="35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 s="3" customFormat="1" x14ac:dyDescent="0.2">
      <c r="A206" s="26"/>
      <c r="B206" s="34"/>
      <c r="C206" s="35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 s="3" customFormat="1" x14ac:dyDescent="0.2">
      <c r="A207" s="26"/>
      <c r="B207" s="34"/>
      <c r="C207" s="35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 s="3" customFormat="1" x14ac:dyDescent="0.2">
      <c r="A208" s="26"/>
      <c r="B208" s="34"/>
      <c r="C208" s="35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 s="3" customFormat="1" x14ac:dyDescent="0.2">
      <c r="A209" s="26"/>
      <c r="B209" s="34"/>
      <c r="C209" s="35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 s="3" customFormat="1" x14ac:dyDescent="0.2">
      <c r="A210" s="26"/>
      <c r="B210" s="34"/>
      <c r="C210" s="35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 s="3" customFormat="1" x14ac:dyDescent="0.2">
      <c r="A211" s="26"/>
      <c r="B211" s="34"/>
      <c r="C211" s="35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 s="3" customFormat="1" x14ac:dyDescent="0.2">
      <c r="A212" s="26"/>
      <c r="B212" s="34"/>
      <c r="C212" s="35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 s="3" customFormat="1" x14ac:dyDescent="0.2">
      <c r="A213" s="26"/>
      <c r="B213" s="34"/>
      <c r="C213" s="35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 s="3" customFormat="1" x14ac:dyDescent="0.2">
      <c r="A214" s="26"/>
      <c r="B214" s="34"/>
      <c r="C214" s="35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 s="3" customFormat="1" x14ac:dyDescent="0.2">
      <c r="A215" s="26"/>
      <c r="B215" s="34"/>
      <c r="C215" s="35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 s="3" customFormat="1" x14ac:dyDescent="0.2">
      <c r="A216" s="26"/>
      <c r="B216" s="34"/>
      <c r="C216" s="35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 s="3" customFormat="1" x14ac:dyDescent="0.2">
      <c r="A217" s="26"/>
      <c r="B217" s="34"/>
      <c r="C217" s="35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 s="3" customFormat="1" x14ac:dyDescent="0.2">
      <c r="A218" s="26"/>
      <c r="B218" s="34"/>
      <c r="C218" s="35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 s="3" customFormat="1" x14ac:dyDescent="0.2">
      <c r="A219" s="26"/>
      <c r="B219" s="34"/>
      <c r="C219" s="35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s="3" customFormat="1" x14ac:dyDescent="0.2">
      <c r="A220" s="26"/>
      <c r="B220" s="34"/>
      <c r="C220" s="35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 s="3" customFormat="1" x14ac:dyDescent="0.2">
      <c r="A221" s="26"/>
      <c r="B221" s="34"/>
      <c r="C221" s="35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 s="3" customFormat="1" x14ac:dyDescent="0.2">
      <c r="A222" s="26"/>
      <c r="B222" s="34"/>
      <c r="C222" s="35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 s="3" customFormat="1" x14ac:dyDescent="0.2">
      <c r="A223" s="26"/>
      <c r="B223" s="34"/>
      <c r="C223" s="35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 s="3" customFormat="1" x14ac:dyDescent="0.2">
      <c r="A224" s="26"/>
      <c r="B224" s="34"/>
      <c r="C224" s="35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 s="3" customFormat="1" x14ac:dyDescent="0.2">
      <c r="A225" s="26"/>
      <c r="B225" s="34"/>
      <c r="C225" s="35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 s="3" customFormat="1" x14ac:dyDescent="0.2">
      <c r="A226" s="26"/>
      <c r="B226" s="34"/>
      <c r="C226" s="35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 s="3" customFormat="1" x14ac:dyDescent="0.2">
      <c r="A227" s="26"/>
      <c r="B227" s="34"/>
      <c r="C227" s="35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 s="3" customFormat="1" x14ac:dyDescent="0.2">
      <c r="A228" s="26"/>
      <c r="B228" s="34"/>
      <c r="C228" s="35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 s="3" customFormat="1" x14ac:dyDescent="0.2">
      <c r="A229" s="26"/>
      <c r="B229" s="34"/>
      <c r="C229" s="35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 s="3" customFormat="1" x14ac:dyDescent="0.2">
      <c r="A230" s="26"/>
      <c r="B230" s="34"/>
      <c r="C230" s="35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 s="3" customFormat="1" x14ac:dyDescent="0.2">
      <c r="A231" s="26"/>
      <c r="B231" s="34"/>
      <c r="C231" s="35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 s="3" customFormat="1" x14ac:dyDescent="0.2">
      <c r="A232" s="26"/>
      <c r="B232" s="34"/>
      <c r="C232" s="35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 s="3" customFormat="1" x14ac:dyDescent="0.2">
      <c r="A233" s="26"/>
      <c r="B233" s="34"/>
      <c r="C233" s="35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 s="3" customFormat="1" x14ac:dyDescent="0.2">
      <c r="A234" s="26"/>
      <c r="B234" s="34"/>
      <c r="C234" s="35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 s="3" customFormat="1" x14ac:dyDescent="0.2">
      <c r="A235" s="26"/>
      <c r="B235" s="34"/>
      <c r="C235" s="35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 s="3" customFormat="1" x14ac:dyDescent="0.2">
      <c r="A236" s="26"/>
      <c r="B236" s="34"/>
      <c r="C236" s="35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37" spans="1:17" s="3" customFormat="1" x14ac:dyDescent="0.2">
      <c r="A237" s="26"/>
      <c r="B237" s="34"/>
      <c r="C237" s="35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</row>
    <row r="238" spans="1:17" s="3" customFormat="1" x14ac:dyDescent="0.2">
      <c r="A238" s="26"/>
      <c r="B238" s="34"/>
      <c r="C238" s="35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</row>
    <row r="239" spans="1:17" s="3" customFormat="1" x14ac:dyDescent="0.2">
      <c r="A239" s="26"/>
      <c r="B239" s="34"/>
      <c r="C239" s="35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</row>
    <row r="240" spans="1:17" s="3" customFormat="1" x14ac:dyDescent="0.2">
      <c r="A240" s="26"/>
      <c r="B240" s="34"/>
      <c r="C240" s="35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</row>
    <row r="241" spans="1:17" s="3" customFormat="1" x14ac:dyDescent="0.2">
      <c r="A241" s="26"/>
      <c r="B241" s="34"/>
      <c r="C241" s="35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</row>
    <row r="242" spans="1:17" s="3" customFormat="1" x14ac:dyDescent="0.2">
      <c r="A242" s="26"/>
      <c r="B242" s="34"/>
      <c r="C242" s="35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</row>
    <row r="243" spans="1:17" s="3" customFormat="1" x14ac:dyDescent="0.2">
      <c r="A243" s="26"/>
      <c r="B243" s="34"/>
      <c r="C243" s="35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</row>
    <row r="244" spans="1:17" s="3" customFormat="1" x14ac:dyDescent="0.2">
      <c r="A244" s="26"/>
      <c r="B244" s="34"/>
      <c r="C244" s="35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</row>
    <row r="245" spans="1:17" s="3" customFormat="1" x14ac:dyDescent="0.2">
      <c r="A245" s="26"/>
      <c r="B245" s="34"/>
      <c r="C245" s="35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</row>
    <row r="246" spans="1:17" s="3" customFormat="1" x14ac:dyDescent="0.2">
      <c r="A246" s="26"/>
      <c r="B246" s="34"/>
      <c r="C246" s="35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</row>
    <row r="247" spans="1:17" s="3" customFormat="1" x14ac:dyDescent="0.2">
      <c r="A247" s="26"/>
      <c r="B247" s="34"/>
      <c r="C247" s="35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</row>
    <row r="248" spans="1:17" s="3" customFormat="1" x14ac:dyDescent="0.2">
      <c r="A248" s="26"/>
      <c r="B248" s="34"/>
      <c r="C248" s="35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</row>
    <row r="249" spans="1:17" s="3" customFormat="1" x14ac:dyDescent="0.2">
      <c r="A249" s="26"/>
      <c r="B249" s="34"/>
      <c r="C249" s="35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</row>
    <row r="250" spans="1:17" s="3" customFormat="1" x14ac:dyDescent="0.2">
      <c r="A250" s="26"/>
      <c r="B250" s="34"/>
      <c r="C250" s="35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</row>
    <row r="251" spans="1:17" s="3" customFormat="1" x14ac:dyDescent="0.2">
      <c r="A251" s="26"/>
      <c r="B251" s="34"/>
      <c r="C251" s="35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</row>
    <row r="252" spans="1:17" s="3" customFormat="1" x14ac:dyDescent="0.2">
      <c r="A252" s="26"/>
      <c r="B252" s="34"/>
      <c r="C252" s="35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</row>
    <row r="253" spans="1:17" s="3" customFormat="1" x14ac:dyDescent="0.2">
      <c r="A253" s="26"/>
      <c r="B253" s="34"/>
      <c r="C253" s="35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</row>
    <row r="254" spans="1:17" s="3" customFormat="1" x14ac:dyDescent="0.2">
      <c r="A254" s="26"/>
      <c r="B254" s="34"/>
      <c r="C254" s="35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</row>
    <row r="255" spans="1:17" s="3" customFormat="1" x14ac:dyDescent="0.2">
      <c r="A255" s="26"/>
      <c r="B255" s="34"/>
      <c r="C255" s="35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</row>
    <row r="256" spans="1:17" s="3" customFormat="1" x14ac:dyDescent="0.2">
      <c r="A256" s="26"/>
      <c r="B256" s="34"/>
      <c r="C256" s="35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</row>
    <row r="257" spans="1:17" s="3" customFormat="1" x14ac:dyDescent="0.2">
      <c r="A257" s="26"/>
      <c r="B257" s="34"/>
      <c r="C257" s="35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</row>
    <row r="258" spans="1:17" s="3" customFormat="1" x14ac:dyDescent="0.2">
      <c r="A258" s="26"/>
      <c r="B258" s="34"/>
      <c r="C258" s="35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</row>
    <row r="259" spans="1:17" s="3" customFormat="1" x14ac:dyDescent="0.2">
      <c r="A259" s="26"/>
      <c r="B259" s="34"/>
      <c r="C259" s="35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</row>
    <row r="260" spans="1:17" s="3" customFormat="1" x14ac:dyDescent="0.2">
      <c r="A260" s="26"/>
      <c r="B260" s="34"/>
      <c r="C260" s="35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</row>
    <row r="261" spans="1:17" s="3" customFormat="1" x14ac:dyDescent="0.2">
      <c r="A261" s="26"/>
      <c r="B261" s="34"/>
      <c r="C261" s="35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</row>
    <row r="262" spans="1:17" s="3" customFormat="1" x14ac:dyDescent="0.2">
      <c r="A262" s="26"/>
      <c r="B262" s="34"/>
      <c r="C262" s="35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</row>
    <row r="263" spans="1:17" s="3" customFormat="1" x14ac:dyDescent="0.2">
      <c r="A263" s="26"/>
      <c r="B263" s="34"/>
      <c r="C263" s="35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</row>
    <row r="264" spans="1:17" s="3" customFormat="1" x14ac:dyDescent="0.2">
      <c r="A264" s="26"/>
      <c r="B264" s="34"/>
      <c r="C264" s="35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</row>
    <row r="265" spans="1:17" s="3" customFormat="1" x14ac:dyDescent="0.2">
      <c r="A265" s="26"/>
      <c r="B265" s="34"/>
      <c r="C265" s="35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</row>
    <row r="266" spans="1:17" s="3" customFormat="1" x14ac:dyDescent="0.2">
      <c r="A266" s="26"/>
      <c r="B266" s="34"/>
      <c r="C266" s="35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</row>
    <row r="267" spans="1:17" s="3" customFormat="1" x14ac:dyDescent="0.2">
      <c r="A267" s="26"/>
      <c r="B267" s="34"/>
      <c r="C267" s="35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</row>
    <row r="268" spans="1:17" s="3" customFormat="1" x14ac:dyDescent="0.2">
      <c r="A268" s="26"/>
      <c r="B268" s="34"/>
      <c r="C268" s="35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</row>
    <row r="269" spans="1:17" s="3" customFormat="1" x14ac:dyDescent="0.2">
      <c r="A269" s="26"/>
      <c r="B269" s="34"/>
      <c r="C269" s="35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</row>
    <row r="270" spans="1:17" s="3" customFormat="1" x14ac:dyDescent="0.2">
      <c r="A270" s="26"/>
      <c r="B270" s="34"/>
      <c r="C270" s="35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</row>
    <row r="271" spans="1:17" s="3" customFormat="1" x14ac:dyDescent="0.2">
      <c r="A271" s="26"/>
      <c r="B271" s="34"/>
      <c r="C271" s="35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</row>
    <row r="272" spans="1:17" s="3" customFormat="1" x14ac:dyDescent="0.2">
      <c r="A272" s="26"/>
      <c r="B272" s="34"/>
      <c r="C272" s="35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</row>
    <row r="273" spans="1:17" s="3" customFormat="1" x14ac:dyDescent="0.2">
      <c r="A273" s="26"/>
      <c r="B273" s="34"/>
      <c r="C273" s="35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</row>
    <row r="274" spans="1:17" s="3" customFormat="1" x14ac:dyDescent="0.2">
      <c r="A274" s="26"/>
      <c r="B274" s="34"/>
      <c r="C274" s="35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</row>
    <row r="275" spans="1:17" s="3" customFormat="1" x14ac:dyDescent="0.2">
      <c r="A275" s="26"/>
      <c r="B275" s="34"/>
      <c r="C275" s="35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</row>
    <row r="276" spans="1:17" s="3" customFormat="1" x14ac:dyDescent="0.2">
      <c r="A276" s="26"/>
      <c r="B276" s="34"/>
      <c r="C276" s="35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</row>
    <row r="277" spans="1:17" s="3" customFormat="1" x14ac:dyDescent="0.2">
      <c r="A277" s="26"/>
      <c r="B277" s="34"/>
      <c r="C277" s="35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</row>
    <row r="278" spans="1:17" s="3" customFormat="1" x14ac:dyDescent="0.2">
      <c r="A278" s="26"/>
      <c r="B278" s="34"/>
      <c r="C278" s="35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</row>
    <row r="279" spans="1:17" s="3" customFormat="1" x14ac:dyDescent="0.2">
      <c r="A279" s="26"/>
      <c r="B279" s="34"/>
      <c r="C279" s="35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</row>
    <row r="280" spans="1:17" s="3" customFormat="1" x14ac:dyDescent="0.2">
      <c r="A280" s="26"/>
      <c r="B280" s="34"/>
      <c r="C280" s="35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</row>
    <row r="281" spans="1:17" s="3" customFormat="1" x14ac:dyDescent="0.2">
      <c r="A281" s="26"/>
      <c r="B281" s="34"/>
      <c r="C281" s="35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</row>
    <row r="282" spans="1:17" s="3" customFormat="1" x14ac:dyDescent="0.2">
      <c r="A282" s="26"/>
      <c r="B282" s="34"/>
      <c r="C282" s="35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</row>
    <row r="283" spans="1:17" s="3" customFormat="1" x14ac:dyDescent="0.2">
      <c r="A283" s="26"/>
      <c r="B283" s="34"/>
      <c r="C283" s="35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</row>
    <row r="284" spans="1:17" s="3" customFormat="1" x14ac:dyDescent="0.2">
      <c r="A284" s="26"/>
      <c r="B284" s="34"/>
      <c r="C284" s="35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</row>
    <row r="285" spans="1:17" s="3" customFormat="1" x14ac:dyDescent="0.2">
      <c r="A285" s="26"/>
      <c r="B285" s="34"/>
      <c r="C285" s="35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</row>
    <row r="286" spans="1:17" s="3" customFormat="1" x14ac:dyDescent="0.2">
      <c r="A286" s="26"/>
      <c r="B286" s="34"/>
      <c r="C286" s="35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</row>
    <row r="287" spans="1:17" s="3" customFormat="1" x14ac:dyDescent="0.2">
      <c r="A287" s="26"/>
      <c r="B287" s="34"/>
      <c r="C287" s="35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</row>
    <row r="288" spans="1:17" s="3" customFormat="1" x14ac:dyDescent="0.2">
      <c r="A288" s="26"/>
      <c r="B288" s="34"/>
      <c r="C288" s="35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</row>
    <row r="289" spans="1:17" s="3" customFormat="1" x14ac:dyDescent="0.2">
      <c r="A289" s="26"/>
      <c r="B289" s="34"/>
      <c r="C289" s="35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</row>
    <row r="290" spans="1:17" s="3" customFormat="1" x14ac:dyDescent="0.2">
      <c r="A290" s="26"/>
      <c r="B290" s="34"/>
      <c r="C290" s="35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</row>
    <row r="291" spans="1:17" s="3" customFormat="1" x14ac:dyDescent="0.2">
      <c r="A291" s="26"/>
      <c r="B291" s="34"/>
      <c r="C291" s="35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</row>
    <row r="292" spans="1:17" s="3" customFormat="1" x14ac:dyDescent="0.2">
      <c r="A292" s="26"/>
      <c r="B292" s="34"/>
      <c r="C292" s="35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</row>
    <row r="293" spans="1:17" s="3" customFormat="1" x14ac:dyDescent="0.2">
      <c r="A293" s="26"/>
      <c r="B293" s="34"/>
      <c r="C293" s="35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</row>
    <row r="294" spans="1:17" s="3" customFormat="1" x14ac:dyDescent="0.2">
      <c r="A294" s="26"/>
      <c r="B294" s="34"/>
      <c r="C294" s="35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</row>
    <row r="295" spans="1:17" s="3" customFormat="1" x14ac:dyDescent="0.2">
      <c r="A295" s="26"/>
      <c r="B295" s="34"/>
      <c r="C295" s="35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</row>
    <row r="296" spans="1:17" s="3" customFormat="1" x14ac:dyDescent="0.2">
      <c r="A296" s="26"/>
      <c r="B296" s="34"/>
      <c r="C296" s="35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</row>
    <row r="297" spans="1:17" s="3" customFormat="1" x14ac:dyDescent="0.2">
      <c r="A297" s="26"/>
      <c r="B297" s="34"/>
      <c r="C297" s="35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</row>
    <row r="298" spans="1:17" s="3" customFormat="1" x14ac:dyDescent="0.2">
      <c r="A298" s="26"/>
      <c r="B298" s="34"/>
      <c r="C298" s="35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</row>
    <row r="299" spans="1:17" s="3" customFormat="1" x14ac:dyDescent="0.2">
      <c r="A299" s="26"/>
      <c r="B299" s="34"/>
      <c r="C299" s="35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</row>
    <row r="300" spans="1:17" s="3" customFormat="1" x14ac:dyDescent="0.2">
      <c r="A300" s="26"/>
      <c r="B300" s="34"/>
      <c r="C300" s="35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</row>
    <row r="301" spans="1:17" s="3" customFormat="1" x14ac:dyDescent="0.2">
      <c r="A301" s="26"/>
      <c r="B301" s="34"/>
      <c r="C301" s="35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</row>
    <row r="302" spans="1:17" s="3" customFormat="1" x14ac:dyDescent="0.2">
      <c r="A302" s="26"/>
      <c r="B302" s="34"/>
      <c r="C302" s="35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</row>
    <row r="303" spans="1:17" s="3" customFormat="1" x14ac:dyDescent="0.2">
      <c r="A303" s="26"/>
      <c r="B303" s="34"/>
      <c r="C303" s="35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</row>
    <row r="304" spans="1:17" s="3" customFormat="1" x14ac:dyDescent="0.2">
      <c r="A304" s="26"/>
      <c r="B304" s="34"/>
      <c r="C304" s="35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</row>
    <row r="305" spans="1:17" s="3" customFormat="1" x14ac:dyDescent="0.2">
      <c r="A305" s="26"/>
      <c r="B305" s="34"/>
      <c r="C305" s="35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</row>
    <row r="306" spans="1:17" s="3" customFormat="1" x14ac:dyDescent="0.2">
      <c r="A306" s="26"/>
      <c r="B306" s="34"/>
      <c r="C306" s="35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</row>
    <row r="307" spans="1:17" s="3" customFormat="1" x14ac:dyDescent="0.2">
      <c r="A307" s="26"/>
      <c r="B307" s="34"/>
      <c r="C307" s="35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</row>
    <row r="308" spans="1:17" s="3" customFormat="1" x14ac:dyDescent="0.2">
      <c r="A308" s="26"/>
      <c r="B308" s="34"/>
      <c r="C308" s="35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</row>
    <row r="309" spans="1:17" s="3" customFormat="1" x14ac:dyDescent="0.2">
      <c r="A309" s="26"/>
      <c r="B309" s="34"/>
      <c r="C309" s="35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</row>
    <row r="310" spans="1:17" s="3" customFormat="1" x14ac:dyDescent="0.2">
      <c r="A310" s="26"/>
      <c r="B310" s="34"/>
      <c r="C310" s="35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</row>
    <row r="311" spans="1:17" s="3" customFormat="1" x14ac:dyDescent="0.2">
      <c r="A311" s="26"/>
      <c r="B311" s="34"/>
      <c r="C311" s="35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</row>
    <row r="312" spans="1:17" s="3" customFormat="1" x14ac:dyDescent="0.2">
      <c r="A312" s="26"/>
      <c r="B312" s="34"/>
      <c r="C312" s="35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</row>
    <row r="313" spans="1:17" s="3" customFormat="1" x14ac:dyDescent="0.2">
      <c r="A313" s="26"/>
      <c r="B313" s="34"/>
      <c r="C313" s="35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</row>
    <row r="314" spans="1:17" s="3" customFormat="1" x14ac:dyDescent="0.2">
      <c r="A314" s="26"/>
      <c r="B314" s="34"/>
      <c r="C314" s="35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</row>
    <row r="315" spans="1:17" s="3" customFormat="1" x14ac:dyDescent="0.2">
      <c r="A315" s="26"/>
      <c r="B315" s="34"/>
      <c r="C315" s="35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</row>
    <row r="316" spans="1:17" s="3" customFormat="1" x14ac:dyDescent="0.2">
      <c r="A316" s="26"/>
      <c r="B316" s="34"/>
      <c r="C316" s="35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</row>
    <row r="317" spans="1:17" s="3" customFormat="1" x14ac:dyDescent="0.2">
      <c r="A317" s="26"/>
      <c r="B317" s="34"/>
      <c r="C317" s="35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</row>
    <row r="318" spans="1:17" s="3" customFormat="1" x14ac:dyDescent="0.2">
      <c r="A318" s="26"/>
      <c r="B318" s="34"/>
      <c r="C318" s="35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</row>
    <row r="319" spans="1:17" s="3" customFormat="1" x14ac:dyDescent="0.2">
      <c r="A319" s="26"/>
      <c r="B319" s="34"/>
      <c r="C319" s="35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</row>
    <row r="320" spans="1:17" s="3" customFormat="1" x14ac:dyDescent="0.2">
      <c r="A320" s="26"/>
      <c r="B320" s="34"/>
      <c r="C320" s="35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</row>
    <row r="321" spans="1:17" s="3" customFormat="1" x14ac:dyDescent="0.2">
      <c r="A321" s="26"/>
      <c r="B321" s="34"/>
      <c r="C321" s="35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</row>
    <row r="322" spans="1:17" s="3" customFormat="1" x14ac:dyDescent="0.2">
      <c r="A322" s="26"/>
      <c r="B322" s="34"/>
      <c r="C322" s="35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</row>
    <row r="323" spans="1:17" s="3" customFormat="1" x14ac:dyDescent="0.2">
      <c r="A323" s="26"/>
      <c r="B323" s="34"/>
      <c r="C323" s="35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</row>
    <row r="324" spans="1:17" s="3" customFormat="1" x14ac:dyDescent="0.2">
      <c r="A324" s="26"/>
      <c r="B324" s="34"/>
      <c r="C324" s="35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</row>
    <row r="325" spans="1:17" s="3" customFormat="1" x14ac:dyDescent="0.2">
      <c r="A325" s="26"/>
      <c r="B325" s="34"/>
      <c r="C325" s="35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</row>
    <row r="326" spans="1:17" s="3" customFormat="1" x14ac:dyDescent="0.2">
      <c r="A326" s="26"/>
      <c r="B326" s="34"/>
      <c r="C326" s="35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</row>
    <row r="327" spans="1:17" s="3" customFormat="1" x14ac:dyDescent="0.2">
      <c r="A327" s="26"/>
      <c r="B327" s="34"/>
      <c r="C327" s="35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</row>
    <row r="328" spans="1:17" s="3" customFormat="1" x14ac:dyDescent="0.2">
      <c r="A328" s="26"/>
      <c r="B328" s="34"/>
      <c r="C328" s="35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</row>
    <row r="329" spans="1:17" s="3" customFormat="1" x14ac:dyDescent="0.2">
      <c r="A329" s="26"/>
      <c r="B329" s="34"/>
      <c r="C329" s="35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</row>
    <row r="330" spans="1:17" s="3" customFormat="1" x14ac:dyDescent="0.2">
      <c r="A330" s="26"/>
      <c r="B330" s="34"/>
      <c r="C330" s="35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</row>
    <row r="331" spans="1:17" s="3" customFormat="1" x14ac:dyDescent="0.2">
      <c r="A331" s="26"/>
      <c r="B331" s="34"/>
      <c r="C331" s="35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</row>
    <row r="332" spans="1:17" s="3" customFormat="1" x14ac:dyDescent="0.2">
      <c r="A332" s="26"/>
      <c r="B332" s="34"/>
      <c r="C332" s="35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</row>
    <row r="333" spans="1:17" s="3" customFormat="1" x14ac:dyDescent="0.2">
      <c r="A333" s="26"/>
      <c r="B333" s="34"/>
      <c r="C333" s="35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</row>
    <row r="334" spans="1:17" s="3" customFormat="1" x14ac:dyDescent="0.2">
      <c r="A334" s="26"/>
      <c r="B334" s="34"/>
      <c r="C334" s="35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</row>
    <row r="335" spans="1:17" s="3" customFormat="1" x14ac:dyDescent="0.2">
      <c r="A335" s="26"/>
      <c r="B335" s="34"/>
      <c r="C335" s="35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</row>
    <row r="336" spans="1:17" s="3" customFormat="1" x14ac:dyDescent="0.2">
      <c r="A336" s="26"/>
      <c r="B336" s="34"/>
      <c r="C336" s="35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</row>
    <row r="337" spans="1:17" s="3" customFormat="1" x14ac:dyDescent="0.2">
      <c r="A337" s="26"/>
      <c r="B337" s="34"/>
      <c r="C337" s="35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</row>
    <row r="338" spans="1:17" s="3" customFormat="1" x14ac:dyDescent="0.2">
      <c r="A338" s="26"/>
      <c r="B338" s="34"/>
      <c r="C338" s="35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</row>
    <row r="339" spans="1:17" s="3" customFormat="1" x14ac:dyDescent="0.2">
      <c r="A339" s="26"/>
      <c r="B339" s="34"/>
      <c r="C339" s="35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</row>
    <row r="340" spans="1:17" s="3" customFormat="1" x14ac:dyDescent="0.2">
      <c r="A340" s="26"/>
      <c r="B340" s="34"/>
      <c r="C340" s="35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</row>
    <row r="341" spans="1:17" s="3" customFormat="1" x14ac:dyDescent="0.2">
      <c r="A341" s="26"/>
      <c r="B341" s="34"/>
      <c r="C341" s="35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</row>
    <row r="342" spans="1:17" s="3" customFormat="1" x14ac:dyDescent="0.2">
      <c r="A342" s="26"/>
      <c r="B342" s="34"/>
      <c r="C342" s="35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</row>
    <row r="343" spans="1:17" s="3" customFormat="1" x14ac:dyDescent="0.2">
      <c r="A343" s="26"/>
      <c r="B343" s="34"/>
      <c r="C343" s="35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</row>
    <row r="344" spans="1:17" s="3" customFormat="1" x14ac:dyDescent="0.2">
      <c r="A344" s="26"/>
      <c r="B344" s="34"/>
      <c r="C344" s="35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</row>
    <row r="345" spans="1:17" s="3" customFormat="1" x14ac:dyDescent="0.2">
      <c r="A345" s="26"/>
      <c r="B345" s="34"/>
      <c r="C345" s="35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</row>
    <row r="346" spans="1:17" s="3" customFormat="1" x14ac:dyDescent="0.2">
      <c r="A346" s="26"/>
      <c r="B346" s="34"/>
      <c r="C346" s="35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</row>
    <row r="347" spans="1:17" s="3" customFormat="1" x14ac:dyDescent="0.2">
      <c r="A347" s="26"/>
      <c r="B347" s="34"/>
      <c r="C347" s="35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</row>
    <row r="348" spans="1:17" s="3" customFormat="1" x14ac:dyDescent="0.2">
      <c r="A348" s="26"/>
      <c r="B348" s="34"/>
      <c r="C348" s="35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</row>
    <row r="349" spans="1:17" s="3" customFormat="1" x14ac:dyDescent="0.2">
      <c r="A349" s="26"/>
      <c r="B349" s="34"/>
      <c r="C349" s="35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</row>
    <row r="350" spans="1:17" s="3" customFormat="1" x14ac:dyDescent="0.2">
      <c r="A350" s="26"/>
      <c r="B350" s="34"/>
      <c r="C350" s="35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</row>
    <row r="351" spans="1:17" s="3" customFormat="1" x14ac:dyDescent="0.2">
      <c r="A351" s="26"/>
      <c r="B351" s="34"/>
      <c r="C351" s="35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</row>
    <row r="352" spans="1:17" s="3" customFormat="1" x14ac:dyDescent="0.2">
      <c r="A352" s="26"/>
      <c r="B352" s="34"/>
      <c r="C352" s="35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</row>
    <row r="353" spans="1:17" s="3" customFormat="1" x14ac:dyDescent="0.2">
      <c r="A353" s="26"/>
      <c r="B353" s="34"/>
      <c r="C353" s="35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</row>
    <row r="354" spans="1:17" s="3" customFormat="1" x14ac:dyDescent="0.2">
      <c r="A354" s="26"/>
      <c r="B354" s="34"/>
      <c r="C354" s="35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</row>
    <row r="355" spans="1:17" s="3" customFormat="1" x14ac:dyDescent="0.2">
      <c r="A355" s="26"/>
      <c r="B355" s="34"/>
      <c r="C355" s="35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</row>
    <row r="356" spans="1:17" s="3" customFormat="1" x14ac:dyDescent="0.2">
      <c r="A356" s="26"/>
      <c r="B356" s="34"/>
      <c r="C356" s="35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</row>
    <row r="357" spans="1:17" s="3" customFormat="1" x14ac:dyDescent="0.2">
      <c r="A357" s="26"/>
      <c r="B357" s="34"/>
      <c r="C357" s="35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</row>
    <row r="358" spans="1:17" s="3" customFormat="1" x14ac:dyDescent="0.2">
      <c r="A358" s="26"/>
      <c r="B358" s="34"/>
      <c r="C358" s="35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</row>
    <row r="359" spans="1:17" s="3" customFormat="1" x14ac:dyDescent="0.2">
      <c r="A359" s="26"/>
      <c r="B359" s="34"/>
      <c r="C359" s="35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</row>
    <row r="360" spans="1:17" s="3" customFormat="1" x14ac:dyDescent="0.2">
      <c r="A360" s="26"/>
      <c r="B360" s="34"/>
      <c r="C360" s="35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</row>
    <row r="361" spans="1:17" s="3" customFormat="1" x14ac:dyDescent="0.2">
      <c r="A361" s="26"/>
      <c r="B361" s="34"/>
      <c r="C361" s="35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</row>
    <row r="362" spans="1:17" s="3" customFormat="1" x14ac:dyDescent="0.2">
      <c r="A362" s="26"/>
      <c r="B362" s="34"/>
      <c r="C362" s="35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</row>
    <row r="363" spans="1:17" s="3" customFormat="1" x14ac:dyDescent="0.2">
      <c r="A363" s="26"/>
      <c r="B363" s="34"/>
      <c r="C363" s="35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</row>
    <row r="364" spans="1:17" s="3" customFormat="1" x14ac:dyDescent="0.2">
      <c r="A364" s="26"/>
      <c r="B364" s="34"/>
      <c r="C364" s="35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</row>
    <row r="365" spans="1:17" s="3" customFormat="1" x14ac:dyDescent="0.2">
      <c r="A365" s="26"/>
      <c r="B365" s="34"/>
      <c r="C365" s="35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</row>
    <row r="366" spans="1:17" s="3" customFormat="1" x14ac:dyDescent="0.2">
      <c r="A366" s="26"/>
      <c r="B366" s="34"/>
      <c r="C366" s="35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</row>
    <row r="367" spans="1:17" s="3" customFormat="1" x14ac:dyDescent="0.2">
      <c r="A367" s="26"/>
      <c r="B367" s="34"/>
      <c r="C367" s="35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</row>
    <row r="368" spans="1:17" s="3" customFormat="1" x14ac:dyDescent="0.2">
      <c r="A368" s="26"/>
      <c r="B368" s="34"/>
      <c r="C368" s="35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</row>
    <row r="369" spans="1:17" s="3" customFormat="1" x14ac:dyDescent="0.2">
      <c r="A369" s="26"/>
      <c r="B369" s="34"/>
      <c r="C369" s="35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</row>
    <row r="370" spans="1:17" s="3" customFormat="1" x14ac:dyDescent="0.2">
      <c r="A370" s="26"/>
      <c r="B370" s="34"/>
      <c r="C370" s="35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</row>
    <row r="371" spans="1:17" s="3" customFormat="1" x14ac:dyDescent="0.2">
      <c r="A371" s="26"/>
      <c r="B371" s="34"/>
      <c r="C371" s="35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</row>
    <row r="372" spans="1:17" s="3" customFormat="1" x14ac:dyDescent="0.2">
      <c r="A372" s="26"/>
      <c r="B372" s="34"/>
      <c r="C372" s="35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</row>
    <row r="373" spans="1:17" s="3" customFormat="1" x14ac:dyDescent="0.2">
      <c r="A373" s="26"/>
      <c r="B373" s="34"/>
      <c r="C373" s="35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</row>
    <row r="374" spans="1:17" s="3" customFormat="1" x14ac:dyDescent="0.2">
      <c r="A374" s="26"/>
      <c r="B374" s="34"/>
      <c r="C374" s="35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</row>
    <row r="375" spans="1:17" s="3" customFormat="1" x14ac:dyDescent="0.2">
      <c r="A375" s="26"/>
      <c r="B375" s="34"/>
      <c r="C375" s="35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</row>
    <row r="376" spans="1:17" s="3" customFormat="1" x14ac:dyDescent="0.2">
      <c r="A376" s="26"/>
      <c r="B376" s="34"/>
      <c r="C376" s="35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</row>
    <row r="377" spans="1:17" s="3" customFormat="1" x14ac:dyDescent="0.2">
      <c r="A377" s="26"/>
      <c r="B377" s="34"/>
      <c r="C377" s="35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</row>
    <row r="378" spans="1:17" s="3" customFormat="1" x14ac:dyDescent="0.2">
      <c r="A378" s="26"/>
      <c r="B378" s="34"/>
      <c r="C378" s="35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</row>
    <row r="379" spans="1:17" s="3" customFormat="1" x14ac:dyDescent="0.2">
      <c r="A379" s="26"/>
      <c r="B379" s="34"/>
      <c r="C379" s="35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</row>
    <row r="380" spans="1:17" s="3" customFormat="1" x14ac:dyDescent="0.2">
      <c r="A380" s="26"/>
      <c r="B380" s="34"/>
      <c r="C380" s="35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</row>
    <row r="381" spans="1:17" s="3" customFormat="1" x14ac:dyDescent="0.2">
      <c r="A381" s="26"/>
      <c r="B381" s="34"/>
      <c r="C381" s="35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</row>
    <row r="382" spans="1:17" s="3" customFormat="1" x14ac:dyDescent="0.2">
      <c r="A382" s="26"/>
      <c r="B382" s="34"/>
      <c r="C382" s="35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</row>
    <row r="383" spans="1:17" s="3" customFormat="1" x14ac:dyDescent="0.2">
      <c r="A383" s="26"/>
      <c r="B383" s="34"/>
      <c r="C383" s="35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</row>
    <row r="384" spans="1:17" s="3" customFormat="1" x14ac:dyDescent="0.2">
      <c r="A384" s="26"/>
      <c r="B384" s="34"/>
      <c r="C384" s="35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</row>
    <row r="385" spans="1:17" s="3" customFormat="1" x14ac:dyDescent="0.2">
      <c r="A385" s="26"/>
      <c r="B385" s="34"/>
      <c r="C385" s="35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</row>
    <row r="386" spans="1:17" s="3" customFormat="1" x14ac:dyDescent="0.2">
      <c r="A386" s="26"/>
      <c r="B386" s="34"/>
      <c r="C386" s="35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</row>
    <row r="387" spans="1:17" s="3" customFormat="1" x14ac:dyDescent="0.2">
      <c r="A387" s="26"/>
      <c r="B387" s="34"/>
      <c r="C387" s="35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</row>
    <row r="388" spans="1:17" s="3" customFormat="1" x14ac:dyDescent="0.2">
      <c r="A388" s="26"/>
      <c r="B388" s="34"/>
      <c r="C388" s="35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</row>
    <row r="389" spans="1:17" s="3" customFormat="1" x14ac:dyDescent="0.2">
      <c r="A389" s="26"/>
      <c r="B389" s="34"/>
      <c r="C389" s="35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</row>
    <row r="390" spans="1:17" s="3" customFormat="1" x14ac:dyDescent="0.2">
      <c r="A390" s="26"/>
      <c r="B390" s="34"/>
      <c r="C390" s="35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</row>
    <row r="391" spans="1:17" s="3" customFormat="1" x14ac:dyDescent="0.2">
      <c r="A391" s="26"/>
      <c r="B391" s="34"/>
      <c r="C391" s="35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</row>
    <row r="392" spans="1:17" s="3" customFormat="1" x14ac:dyDescent="0.2">
      <c r="A392" s="26"/>
      <c r="B392" s="34"/>
      <c r="C392" s="35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</row>
    <row r="393" spans="1:17" s="3" customFormat="1" x14ac:dyDescent="0.2">
      <c r="A393" s="26"/>
      <c r="B393" s="34"/>
      <c r="C393" s="35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</row>
    <row r="394" spans="1:17" s="3" customFormat="1" x14ac:dyDescent="0.2">
      <c r="A394" s="26"/>
      <c r="B394" s="34"/>
      <c r="C394" s="35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</row>
    <row r="395" spans="1:17" s="3" customFormat="1" x14ac:dyDescent="0.2">
      <c r="A395" s="26"/>
      <c r="B395" s="34"/>
      <c r="C395" s="35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</row>
    <row r="396" spans="1:17" s="3" customFormat="1" x14ac:dyDescent="0.2">
      <c r="A396" s="26"/>
      <c r="B396" s="34"/>
      <c r="C396" s="35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</row>
    <row r="397" spans="1:17" s="3" customFormat="1" x14ac:dyDescent="0.2">
      <c r="A397" s="26"/>
      <c r="B397" s="34"/>
      <c r="C397" s="35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</row>
    <row r="398" spans="1:17" s="3" customFormat="1" x14ac:dyDescent="0.2">
      <c r="A398" s="26"/>
      <c r="B398" s="34"/>
      <c r="C398" s="35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</row>
    <row r="399" spans="1:17" s="3" customFormat="1" x14ac:dyDescent="0.2">
      <c r="A399" s="26"/>
      <c r="B399" s="34"/>
      <c r="C399" s="35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</row>
    <row r="400" spans="1:17" s="3" customFormat="1" x14ac:dyDescent="0.2">
      <c r="A400" s="26"/>
      <c r="B400" s="34"/>
      <c r="C400" s="35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</row>
    <row r="401" spans="1:17" s="3" customFormat="1" x14ac:dyDescent="0.2">
      <c r="A401" s="26"/>
      <c r="B401" s="34"/>
      <c r="C401" s="35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</row>
    <row r="402" spans="1:17" s="3" customFormat="1" x14ac:dyDescent="0.2">
      <c r="A402" s="26"/>
      <c r="B402" s="34"/>
      <c r="C402" s="35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</row>
    <row r="403" spans="1:17" s="3" customFormat="1" x14ac:dyDescent="0.2">
      <c r="A403" s="26"/>
      <c r="B403" s="34"/>
      <c r="C403" s="35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</row>
    <row r="404" spans="1:17" s="3" customFormat="1" x14ac:dyDescent="0.2">
      <c r="A404" s="26"/>
      <c r="B404" s="34"/>
      <c r="C404" s="35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</row>
    <row r="405" spans="1:17" s="3" customFormat="1" x14ac:dyDescent="0.2">
      <c r="A405" s="26"/>
      <c r="B405" s="34"/>
      <c r="C405" s="35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</row>
    <row r="406" spans="1:17" s="3" customFormat="1" x14ac:dyDescent="0.2">
      <c r="A406" s="26"/>
      <c r="B406" s="34"/>
      <c r="C406" s="35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</row>
    <row r="407" spans="1:17" s="3" customFormat="1" x14ac:dyDescent="0.2">
      <c r="A407" s="26"/>
      <c r="B407" s="34"/>
      <c r="C407" s="35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</row>
    <row r="408" spans="1:17" s="3" customFormat="1" x14ac:dyDescent="0.2">
      <c r="A408" s="26"/>
      <c r="B408" s="34"/>
      <c r="C408" s="35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</row>
    <row r="409" spans="1:17" s="3" customFormat="1" x14ac:dyDescent="0.2">
      <c r="A409" s="26"/>
      <c r="B409" s="34"/>
      <c r="C409" s="35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</row>
    <row r="410" spans="1:17" s="3" customFormat="1" x14ac:dyDescent="0.2">
      <c r="A410" s="26"/>
      <c r="B410" s="34"/>
      <c r="C410" s="35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</row>
    <row r="411" spans="1:17" s="3" customFormat="1" x14ac:dyDescent="0.2">
      <c r="A411" s="26"/>
      <c r="B411" s="34"/>
      <c r="C411" s="35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</row>
    <row r="412" spans="1:17" s="3" customFormat="1" x14ac:dyDescent="0.2">
      <c r="A412" s="26"/>
      <c r="B412" s="34"/>
      <c r="C412" s="35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</row>
    <row r="413" spans="1:17" s="3" customFormat="1" x14ac:dyDescent="0.2">
      <c r="A413" s="26"/>
      <c r="B413" s="34"/>
      <c r="C413" s="35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</row>
    <row r="414" spans="1:17" s="3" customFormat="1" x14ac:dyDescent="0.2">
      <c r="A414" s="26"/>
      <c r="B414" s="34"/>
      <c r="C414" s="35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</row>
    <row r="415" spans="1:17" s="3" customFormat="1" x14ac:dyDescent="0.2">
      <c r="A415" s="26"/>
      <c r="B415" s="34"/>
      <c r="C415" s="35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</row>
    <row r="416" spans="1:17" s="3" customFormat="1" x14ac:dyDescent="0.2">
      <c r="A416" s="26"/>
      <c r="B416" s="34"/>
      <c r="C416" s="35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</row>
    <row r="417" spans="1:17" s="3" customFormat="1" x14ac:dyDescent="0.2">
      <c r="A417" s="26"/>
      <c r="B417" s="34"/>
      <c r="C417" s="35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</row>
    <row r="418" spans="1:17" s="3" customFormat="1" x14ac:dyDescent="0.2">
      <c r="A418" s="26"/>
      <c r="B418" s="34"/>
      <c r="C418" s="35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</row>
    <row r="419" spans="1:17" s="3" customFormat="1" x14ac:dyDescent="0.2">
      <c r="A419" s="26"/>
      <c r="B419" s="34"/>
      <c r="C419" s="35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</row>
    <row r="420" spans="1:17" s="3" customFormat="1" x14ac:dyDescent="0.2">
      <c r="A420" s="26"/>
      <c r="B420" s="34"/>
      <c r="C420" s="35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</row>
    <row r="421" spans="1:17" s="3" customFormat="1" x14ac:dyDescent="0.2">
      <c r="A421" s="26"/>
      <c r="B421" s="34"/>
      <c r="C421" s="35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</row>
    <row r="422" spans="1:17" s="3" customFormat="1" x14ac:dyDescent="0.2">
      <c r="A422" s="26"/>
      <c r="B422" s="34"/>
      <c r="C422" s="35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</row>
    <row r="423" spans="1:17" s="3" customFormat="1" x14ac:dyDescent="0.2">
      <c r="A423" s="26"/>
      <c r="B423" s="34"/>
      <c r="C423" s="35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</row>
    <row r="424" spans="1:17" s="3" customFormat="1" x14ac:dyDescent="0.2">
      <c r="A424" s="26"/>
      <c r="B424" s="34"/>
      <c r="C424" s="35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</row>
    <row r="425" spans="1:17" s="3" customFormat="1" x14ac:dyDescent="0.2">
      <c r="A425" s="26"/>
      <c r="B425" s="34"/>
      <c r="C425" s="35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</row>
    <row r="426" spans="1:17" s="3" customFormat="1" x14ac:dyDescent="0.2">
      <c r="A426" s="26"/>
      <c r="B426" s="34"/>
      <c r="C426" s="35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</row>
    <row r="427" spans="1:17" s="3" customFormat="1" x14ac:dyDescent="0.2">
      <c r="A427" s="26"/>
      <c r="B427" s="34"/>
      <c r="C427" s="35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</row>
    <row r="428" spans="1:17" s="3" customFormat="1" x14ac:dyDescent="0.2">
      <c r="A428" s="26"/>
      <c r="B428" s="34"/>
      <c r="C428" s="35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</row>
    <row r="429" spans="1:17" s="3" customFormat="1" x14ac:dyDescent="0.2">
      <c r="A429" s="26"/>
      <c r="B429" s="34"/>
      <c r="C429" s="35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</row>
    <row r="430" spans="1:17" s="3" customFormat="1" x14ac:dyDescent="0.2">
      <c r="A430" s="26"/>
      <c r="B430" s="34"/>
      <c r="C430" s="35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</row>
    <row r="431" spans="1:17" s="3" customFormat="1" x14ac:dyDescent="0.2">
      <c r="A431" s="26"/>
      <c r="B431" s="34"/>
      <c r="C431" s="35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</row>
    <row r="432" spans="1:17" s="3" customFormat="1" x14ac:dyDescent="0.2">
      <c r="A432" s="26"/>
      <c r="B432" s="34"/>
      <c r="C432" s="35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</row>
    <row r="433" spans="1:17" s="3" customFormat="1" x14ac:dyDescent="0.2">
      <c r="A433" s="26"/>
      <c r="B433" s="34"/>
      <c r="C433" s="35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</row>
    <row r="434" spans="1:17" s="3" customFormat="1" x14ac:dyDescent="0.2">
      <c r="A434" s="26"/>
      <c r="B434" s="34"/>
      <c r="C434" s="35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</row>
    <row r="435" spans="1:17" s="3" customFormat="1" x14ac:dyDescent="0.2">
      <c r="A435" s="26"/>
      <c r="B435" s="34"/>
      <c r="C435" s="35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</row>
    <row r="436" spans="1:17" s="3" customFormat="1" x14ac:dyDescent="0.2">
      <c r="A436" s="26"/>
      <c r="B436" s="34"/>
      <c r="C436" s="35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</row>
    <row r="437" spans="1:17" s="3" customFormat="1" x14ac:dyDescent="0.2">
      <c r="A437" s="26"/>
      <c r="B437" s="34"/>
      <c r="C437" s="35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</row>
    <row r="438" spans="1:17" s="3" customFormat="1" x14ac:dyDescent="0.2">
      <c r="A438" s="26"/>
      <c r="B438" s="34"/>
      <c r="C438" s="35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</row>
    <row r="439" spans="1:17" s="3" customFormat="1" x14ac:dyDescent="0.2">
      <c r="A439" s="26"/>
      <c r="B439" s="34"/>
      <c r="C439" s="35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</row>
    <row r="440" spans="1:17" s="3" customFormat="1" x14ac:dyDescent="0.2">
      <c r="A440" s="26"/>
      <c r="B440" s="34"/>
      <c r="C440" s="35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</row>
    <row r="441" spans="1:17" s="3" customFormat="1" x14ac:dyDescent="0.2">
      <c r="A441" s="26"/>
      <c r="B441" s="34"/>
      <c r="C441" s="35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</row>
    <row r="442" spans="1:17" s="3" customFormat="1" x14ac:dyDescent="0.2">
      <c r="A442" s="26"/>
      <c r="B442" s="34"/>
      <c r="C442" s="35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</row>
    <row r="443" spans="1:17" s="3" customFormat="1" x14ac:dyDescent="0.2">
      <c r="A443" s="26"/>
      <c r="B443" s="34"/>
      <c r="C443" s="35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</row>
    <row r="444" spans="1:17" s="3" customFormat="1" x14ac:dyDescent="0.2">
      <c r="A444" s="26"/>
      <c r="B444" s="34"/>
      <c r="C444" s="35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</row>
    <row r="445" spans="1:17" s="3" customFormat="1" x14ac:dyDescent="0.2">
      <c r="A445" s="26"/>
      <c r="B445" s="34"/>
      <c r="C445" s="35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</row>
    <row r="446" spans="1:17" s="3" customFormat="1" x14ac:dyDescent="0.2">
      <c r="A446" s="26"/>
      <c r="B446" s="34"/>
      <c r="C446" s="35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</row>
    <row r="447" spans="1:17" s="3" customFormat="1" x14ac:dyDescent="0.2">
      <c r="A447" s="26"/>
      <c r="B447" s="34"/>
      <c r="C447" s="35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</row>
    <row r="448" spans="1:17" s="3" customFormat="1" x14ac:dyDescent="0.2">
      <c r="A448" s="26"/>
      <c r="B448" s="34"/>
      <c r="C448" s="35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</row>
    <row r="449" spans="1:17" s="3" customFormat="1" x14ac:dyDescent="0.2">
      <c r="A449" s="26"/>
      <c r="B449" s="34"/>
      <c r="C449" s="35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</row>
    <row r="450" spans="1:17" s="3" customFormat="1" x14ac:dyDescent="0.2">
      <c r="A450" s="26"/>
      <c r="B450" s="34"/>
      <c r="C450" s="35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</row>
    <row r="451" spans="1:17" s="3" customFormat="1" x14ac:dyDescent="0.2">
      <c r="A451" s="26"/>
      <c r="B451" s="34"/>
      <c r="C451" s="35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</row>
    <row r="452" spans="1:17" s="3" customFormat="1" x14ac:dyDescent="0.2">
      <c r="A452" s="26"/>
      <c r="B452" s="34"/>
      <c r="C452" s="35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</row>
    <row r="453" spans="1:17" s="3" customFormat="1" x14ac:dyDescent="0.2">
      <c r="A453" s="26"/>
      <c r="B453" s="34"/>
      <c r="C453" s="35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</row>
    <row r="454" spans="1:17" s="3" customFormat="1" x14ac:dyDescent="0.2">
      <c r="A454" s="26"/>
      <c r="B454" s="34"/>
      <c r="C454" s="35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</row>
    <row r="455" spans="1:17" s="3" customFormat="1" x14ac:dyDescent="0.2">
      <c r="A455" s="26"/>
      <c r="B455" s="34"/>
      <c r="C455" s="35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</row>
    <row r="456" spans="1:17" s="3" customFormat="1" x14ac:dyDescent="0.2">
      <c r="A456" s="26"/>
      <c r="B456" s="34"/>
      <c r="C456" s="35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</row>
    <row r="457" spans="1:17" s="3" customFormat="1" x14ac:dyDescent="0.2">
      <c r="A457" s="26"/>
      <c r="B457" s="34"/>
      <c r="C457" s="35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</row>
    <row r="458" spans="1:17" s="3" customFormat="1" x14ac:dyDescent="0.2">
      <c r="A458" s="26"/>
      <c r="B458" s="34"/>
      <c r="C458" s="35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</row>
    <row r="459" spans="1:17" s="3" customFormat="1" x14ac:dyDescent="0.2">
      <c r="A459" s="26"/>
      <c r="B459" s="34"/>
      <c r="C459" s="35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</row>
    <row r="460" spans="1:17" s="3" customFormat="1" x14ac:dyDescent="0.2">
      <c r="A460" s="26"/>
      <c r="B460" s="34"/>
      <c r="C460" s="35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</row>
    <row r="461" spans="1:17" s="3" customFormat="1" x14ac:dyDescent="0.2">
      <c r="A461" s="26"/>
      <c r="B461" s="34"/>
      <c r="C461" s="35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</row>
    <row r="462" spans="1:17" s="3" customFormat="1" x14ac:dyDescent="0.2">
      <c r="A462" s="26"/>
      <c r="B462" s="34"/>
      <c r="C462" s="35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</row>
    <row r="463" spans="1:17" s="3" customFormat="1" x14ac:dyDescent="0.2">
      <c r="A463" s="26"/>
      <c r="B463" s="34"/>
      <c r="C463" s="35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</row>
    <row r="464" spans="1:17" s="3" customFormat="1" x14ac:dyDescent="0.2">
      <c r="A464" s="26"/>
      <c r="B464" s="34"/>
      <c r="C464" s="35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</row>
    <row r="465" spans="1:17" s="3" customFormat="1" x14ac:dyDescent="0.2">
      <c r="A465" s="26"/>
      <c r="B465" s="34"/>
      <c r="C465" s="35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</row>
    <row r="466" spans="1:17" s="3" customFormat="1" x14ac:dyDescent="0.2">
      <c r="A466" s="26"/>
      <c r="B466" s="34"/>
      <c r="C466" s="35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</row>
    <row r="467" spans="1:17" s="3" customFormat="1" x14ac:dyDescent="0.2">
      <c r="A467" s="26"/>
      <c r="B467" s="34"/>
      <c r="C467" s="35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</row>
    <row r="468" spans="1:17" s="3" customFormat="1" x14ac:dyDescent="0.2">
      <c r="A468" s="26"/>
      <c r="B468" s="34"/>
      <c r="C468" s="35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</row>
    <row r="469" spans="1:17" s="3" customFormat="1" x14ac:dyDescent="0.2">
      <c r="A469" s="26"/>
      <c r="B469" s="34"/>
      <c r="C469" s="35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</row>
    <row r="470" spans="1:17" s="3" customFormat="1" x14ac:dyDescent="0.2">
      <c r="A470" s="26"/>
      <c r="B470" s="34"/>
      <c r="C470" s="35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</row>
    <row r="471" spans="1:17" s="3" customFormat="1" x14ac:dyDescent="0.2">
      <c r="A471" s="26"/>
      <c r="B471" s="34"/>
      <c r="C471" s="35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</row>
    <row r="472" spans="1:17" s="3" customFormat="1" x14ac:dyDescent="0.2">
      <c r="A472" s="26"/>
      <c r="B472" s="34"/>
      <c r="C472" s="35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</row>
    <row r="473" spans="1:17" s="3" customFormat="1" x14ac:dyDescent="0.2">
      <c r="A473" s="26"/>
      <c r="B473" s="34"/>
      <c r="C473" s="35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</row>
    <row r="474" spans="1:17" s="3" customFormat="1" x14ac:dyDescent="0.2">
      <c r="A474" s="26"/>
      <c r="B474" s="34"/>
      <c r="C474" s="35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</row>
    <row r="475" spans="1:17" s="3" customFormat="1" x14ac:dyDescent="0.2">
      <c r="A475" s="26"/>
      <c r="B475" s="34"/>
      <c r="C475" s="35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</row>
    <row r="476" spans="1:17" s="3" customFormat="1" x14ac:dyDescent="0.2">
      <c r="A476" s="26"/>
      <c r="B476" s="34"/>
      <c r="C476" s="35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</row>
    <row r="477" spans="1:17" s="3" customFormat="1" x14ac:dyDescent="0.2">
      <c r="A477" s="26"/>
      <c r="B477" s="34"/>
      <c r="C477" s="35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</row>
    <row r="478" spans="1:17" s="3" customFormat="1" x14ac:dyDescent="0.2">
      <c r="A478" s="26"/>
      <c r="B478" s="34"/>
      <c r="C478" s="35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</row>
    <row r="479" spans="1:17" s="3" customFormat="1" x14ac:dyDescent="0.2">
      <c r="A479" s="26"/>
      <c r="B479" s="34"/>
      <c r="C479" s="35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</row>
    <row r="480" spans="1:17" s="3" customFormat="1" x14ac:dyDescent="0.2">
      <c r="A480" s="26"/>
      <c r="B480" s="34"/>
      <c r="C480" s="35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</row>
    <row r="481" spans="1:17" s="3" customFormat="1" x14ac:dyDescent="0.2">
      <c r="A481" s="26"/>
      <c r="B481" s="34"/>
      <c r="C481" s="35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</row>
    <row r="482" spans="1:17" s="3" customFormat="1" x14ac:dyDescent="0.2">
      <c r="A482" s="26"/>
      <c r="B482" s="34"/>
      <c r="C482" s="35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</row>
    <row r="483" spans="1:17" s="3" customFormat="1" x14ac:dyDescent="0.2">
      <c r="A483" s="26"/>
      <c r="B483" s="34"/>
      <c r="C483" s="35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</row>
    <row r="484" spans="1:17" s="3" customFormat="1" x14ac:dyDescent="0.2">
      <c r="A484" s="26"/>
      <c r="B484" s="34"/>
      <c r="C484" s="35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</row>
    <row r="485" spans="1:17" s="3" customFormat="1" x14ac:dyDescent="0.2">
      <c r="A485" s="26"/>
      <c r="B485" s="34"/>
      <c r="C485" s="35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</row>
    <row r="486" spans="1:17" s="3" customFormat="1" x14ac:dyDescent="0.2">
      <c r="A486" s="26"/>
      <c r="B486" s="34"/>
      <c r="C486" s="35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</row>
    <row r="487" spans="1:17" s="3" customFormat="1" x14ac:dyDescent="0.2">
      <c r="A487" s="26"/>
      <c r="B487" s="34"/>
      <c r="C487" s="35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</row>
    <row r="488" spans="1:17" s="3" customFormat="1" x14ac:dyDescent="0.2">
      <c r="A488" s="26"/>
      <c r="B488" s="34"/>
      <c r="C488" s="35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</row>
    <row r="489" spans="1:17" s="3" customFormat="1" x14ac:dyDescent="0.2">
      <c r="A489" s="26"/>
      <c r="B489" s="34"/>
      <c r="C489" s="35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</row>
    <row r="490" spans="1:17" s="3" customFormat="1" x14ac:dyDescent="0.2">
      <c r="A490" s="26"/>
      <c r="B490" s="34"/>
      <c r="C490" s="35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</row>
    <row r="491" spans="1:17" s="3" customFormat="1" x14ac:dyDescent="0.2">
      <c r="A491" s="26"/>
      <c r="B491" s="34"/>
      <c r="C491" s="35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</row>
    <row r="492" spans="1:17" s="3" customFormat="1" x14ac:dyDescent="0.2">
      <c r="A492" s="26"/>
      <c r="B492" s="34"/>
      <c r="C492" s="35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</row>
    <row r="493" spans="1:17" s="3" customFormat="1" x14ac:dyDescent="0.2">
      <c r="A493" s="26"/>
      <c r="B493" s="34"/>
      <c r="C493" s="35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</row>
    <row r="494" spans="1:17" s="3" customFormat="1" x14ac:dyDescent="0.2">
      <c r="A494" s="26"/>
      <c r="B494" s="34"/>
      <c r="C494" s="35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</row>
    <row r="495" spans="1:17" s="3" customFormat="1" x14ac:dyDescent="0.2">
      <c r="A495" s="26"/>
      <c r="B495" s="34"/>
      <c r="C495" s="35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</row>
    <row r="496" spans="1:17" s="3" customFormat="1" x14ac:dyDescent="0.2">
      <c r="A496" s="26"/>
      <c r="B496" s="34"/>
      <c r="C496" s="35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</row>
    <row r="497" spans="1:17" s="3" customFormat="1" x14ac:dyDescent="0.2">
      <c r="A497" s="26"/>
      <c r="B497" s="34"/>
      <c r="C497" s="35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</row>
    <row r="498" spans="1:17" s="3" customFormat="1" x14ac:dyDescent="0.2">
      <c r="A498" s="26"/>
      <c r="B498" s="34"/>
      <c r="C498" s="35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</row>
    <row r="499" spans="1:17" s="3" customFormat="1" x14ac:dyDescent="0.2">
      <c r="A499" s="26"/>
      <c r="B499" s="34"/>
      <c r="C499" s="35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</row>
    <row r="500" spans="1:17" s="3" customFormat="1" x14ac:dyDescent="0.2">
      <c r="A500" s="26"/>
      <c r="B500" s="34"/>
      <c r="C500" s="35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</row>
    <row r="501" spans="1:17" s="3" customFormat="1" x14ac:dyDescent="0.2">
      <c r="A501" s="26"/>
      <c r="B501" s="34"/>
      <c r="C501" s="35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</row>
    <row r="502" spans="1:17" s="3" customFormat="1" x14ac:dyDescent="0.2">
      <c r="A502" s="26"/>
      <c r="B502" s="34"/>
      <c r="C502" s="35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</row>
    <row r="503" spans="1:17" s="3" customFormat="1" x14ac:dyDescent="0.2">
      <c r="A503" s="26"/>
      <c r="B503" s="34"/>
      <c r="C503" s="35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</row>
    <row r="504" spans="1:17" s="3" customFormat="1" x14ac:dyDescent="0.2">
      <c r="A504" s="26"/>
      <c r="B504" s="34"/>
      <c r="C504" s="35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</row>
    <row r="505" spans="1:17" s="3" customFormat="1" x14ac:dyDescent="0.2">
      <c r="A505" s="26"/>
      <c r="B505" s="34"/>
      <c r="C505" s="35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</row>
    <row r="506" spans="1:17" s="3" customFormat="1" x14ac:dyDescent="0.2">
      <c r="A506" s="26"/>
      <c r="B506" s="34"/>
      <c r="C506" s="35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</row>
    <row r="507" spans="1:17" s="3" customFormat="1" x14ac:dyDescent="0.2">
      <c r="A507" s="26"/>
      <c r="B507" s="34"/>
      <c r="C507" s="35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</row>
    <row r="508" spans="1:17" s="3" customFormat="1" x14ac:dyDescent="0.2">
      <c r="A508" s="26"/>
      <c r="B508" s="34"/>
      <c r="C508" s="35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</row>
    <row r="509" spans="1:17" s="3" customFormat="1" x14ac:dyDescent="0.2">
      <c r="A509" s="26"/>
      <c r="B509" s="34"/>
      <c r="C509" s="35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</row>
    <row r="510" spans="1:17" s="3" customFormat="1" x14ac:dyDescent="0.2">
      <c r="A510" s="26"/>
      <c r="B510" s="34"/>
      <c r="C510" s="35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</row>
    <row r="511" spans="1:17" s="3" customFormat="1" x14ac:dyDescent="0.2">
      <c r="A511" s="26"/>
      <c r="B511" s="34"/>
      <c r="C511" s="35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</row>
    <row r="512" spans="1:17" s="3" customFormat="1" x14ac:dyDescent="0.2">
      <c r="A512" s="26"/>
      <c r="B512" s="34"/>
      <c r="C512" s="35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</row>
    <row r="513" spans="1:17" s="3" customFormat="1" x14ac:dyDescent="0.2">
      <c r="A513" s="26"/>
      <c r="B513" s="34"/>
      <c r="C513" s="35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</row>
    <row r="514" spans="1:17" s="3" customFormat="1" x14ac:dyDescent="0.2">
      <c r="A514" s="26"/>
      <c r="B514" s="34"/>
      <c r="C514" s="35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</row>
    <row r="515" spans="1:17" s="3" customFormat="1" x14ac:dyDescent="0.2">
      <c r="A515" s="26"/>
      <c r="B515" s="34"/>
      <c r="C515" s="35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</row>
    <row r="516" spans="1:17" s="3" customFormat="1" x14ac:dyDescent="0.2">
      <c r="A516" s="26"/>
      <c r="B516" s="34"/>
      <c r="C516" s="35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</row>
    <row r="517" spans="1:17" s="3" customFormat="1" x14ac:dyDescent="0.2">
      <c r="A517" s="26"/>
      <c r="B517" s="34"/>
      <c r="C517" s="35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</row>
    <row r="518" spans="1:17" s="3" customFormat="1" x14ac:dyDescent="0.2">
      <c r="A518" s="26"/>
      <c r="B518" s="34"/>
      <c r="C518" s="35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</row>
    <row r="519" spans="1:17" s="3" customFormat="1" x14ac:dyDescent="0.2">
      <c r="A519" s="26"/>
      <c r="B519" s="34"/>
      <c r="C519" s="35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</row>
    <row r="520" spans="1:17" s="3" customFormat="1" x14ac:dyDescent="0.2">
      <c r="A520" s="26"/>
      <c r="B520" s="34"/>
      <c r="C520" s="35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</row>
    <row r="521" spans="1:17" s="3" customFormat="1" x14ac:dyDescent="0.2">
      <c r="A521" s="26"/>
      <c r="B521" s="34"/>
      <c r="C521" s="35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</row>
    <row r="522" spans="1:17" s="3" customFormat="1" x14ac:dyDescent="0.2">
      <c r="A522" s="26"/>
      <c r="B522" s="34"/>
      <c r="C522" s="35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</row>
    <row r="523" spans="1:17" s="3" customFormat="1" x14ac:dyDescent="0.2">
      <c r="A523" s="26"/>
      <c r="B523" s="34"/>
      <c r="C523" s="35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</row>
    <row r="524" spans="1:17" s="3" customFormat="1" x14ac:dyDescent="0.2">
      <c r="A524" s="26"/>
      <c r="B524" s="34"/>
      <c r="C524" s="35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</row>
    <row r="525" spans="1:17" s="3" customFormat="1" x14ac:dyDescent="0.2">
      <c r="A525" s="26"/>
      <c r="B525" s="34"/>
      <c r="C525" s="35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</row>
    <row r="526" spans="1:17" s="3" customFormat="1" x14ac:dyDescent="0.2">
      <c r="A526" s="26"/>
      <c r="B526" s="34"/>
      <c r="C526" s="35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</row>
    <row r="527" spans="1:17" s="3" customFormat="1" x14ac:dyDescent="0.2">
      <c r="A527" s="26"/>
      <c r="B527" s="34"/>
      <c r="C527" s="35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</row>
    <row r="528" spans="1:17" s="3" customFormat="1" x14ac:dyDescent="0.2">
      <c r="A528" s="26"/>
      <c r="B528" s="34"/>
      <c r="C528" s="35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</row>
    <row r="529" spans="1:17" s="3" customFormat="1" x14ac:dyDescent="0.2">
      <c r="A529" s="26"/>
      <c r="B529" s="34"/>
      <c r="C529" s="35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</row>
    <row r="530" spans="1:17" s="3" customFormat="1" x14ac:dyDescent="0.2">
      <c r="A530" s="26"/>
      <c r="B530" s="34"/>
      <c r="C530" s="35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</row>
    <row r="531" spans="1:17" s="3" customFormat="1" x14ac:dyDescent="0.2">
      <c r="A531" s="26"/>
      <c r="B531" s="34"/>
      <c r="C531" s="35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</row>
    <row r="532" spans="1:17" s="3" customFormat="1" x14ac:dyDescent="0.2">
      <c r="A532" s="26"/>
      <c r="B532" s="34"/>
      <c r="C532" s="35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</row>
    <row r="533" spans="1:17" s="3" customFormat="1" x14ac:dyDescent="0.2">
      <c r="A533" s="26"/>
      <c r="B533" s="34"/>
      <c r="C533" s="35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</row>
    <row r="534" spans="1:17" s="3" customFormat="1" x14ac:dyDescent="0.2">
      <c r="A534" s="26"/>
      <c r="B534" s="34"/>
      <c r="C534" s="35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</row>
    <row r="535" spans="1:17" s="3" customFormat="1" x14ac:dyDescent="0.2">
      <c r="A535" s="26"/>
      <c r="B535" s="34"/>
      <c r="C535" s="35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</row>
    <row r="536" spans="1:17" s="3" customFormat="1" x14ac:dyDescent="0.2">
      <c r="A536" s="26"/>
      <c r="B536" s="34"/>
      <c r="C536" s="35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</row>
    <row r="537" spans="1:17" s="3" customFormat="1" x14ac:dyDescent="0.2">
      <c r="A537" s="26"/>
      <c r="B537" s="34"/>
      <c r="C537" s="35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</row>
    <row r="538" spans="1:17" s="3" customFormat="1" x14ac:dyDescent="0.2">
      <c r="A538" s="26"/>
      <c r="B538" s="34"/>
      <c r="C538" s="35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</row>
    <row r="539" spans="1:17" s="3" customFormat="1" x14ac:dyDescent="0.2">
      <c r="A539" s="26"/>
      <c r="B539" s="34"/>
      <c r="C539" s="35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</row>
    <row r="540" spans="1:17" s="3" customFormat="1" x14ac:dyDescent="0.2">
      <c r="A540" s="26"/>
      <c r="B540" s="34"/>
      <c r="C540" s="35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</row>
    <row r="541" spans="1:17" s="3" customFormat="1" x14ac:dyDescent="0.2">
      <c r="A541" s="26"/>
      <c r="B541" s="34"/>
      <c r="C541" s="35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</row>
    <row r="542" spans="1:17" s="3" customFormat="1" x14ac:dyDescent="0.2">
      <c r="A542" s="26"/>
      <c r="B542" s="34"/>
      <c r="C542" s="35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</row>
    <row r="543" spans="1:17" s="3" customFormat="1" x14ac:dyDescent="0.2">
      <c r="A543" s="26"/>
      <c r="B543" s="34"/>
      <c r="C543" s="35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</row>
    <row r="544" spans="1:17" s="3" customFormat="1" x14ac:dyDescent="0.2">
      <c r="A544" s="26"/>
      <c r="B544" s="34"/>
      <c r="C544" s="35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</row>
    <row r="545" spans="1:17" s="3" customFormat="1" x14ac:dyDescent="0.2">
      <c r="A545" s="26"/>
      <c r="B545" s="34"/>
      <c r="C545" s="35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</row>
    <row r="546" spans="1:17" s="3" customFormat="1" x14ac:dyDescent="0.2">
      <c r="A546" s="26"/>
      <c r="B546" s="34"/>
      <c r="C546" s="35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</row>
    <row r="547" spans="1:17" s="3" customFormat="1" x14ac:dyDescent="0.2">
      <c r="A547" s="26"/>
      <c r="B547" s="34"/>
      <c r="C547" s="35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</row>
    <row r="548" spans="1:17" s="3" customFormat="1" x14ac:dyDescent="0.2">
      <c r="A548" s="26"/>
      <c r="B548" s="34"/>
      <c r="C548" s="35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</row>
    <row r="549" spans="1:17" s="3" customFormat="1" x14ac:dyDescent="0.2">
      <c r="A549" s="26"/>
      <c r="B549" s="34"/>
      <c r="C549" s="35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</row>
    <row r="550" spans="1:17" s="3" customFormat="1" x14ac:dyDescent="0.2">
      <c r="A550" s="26"/>
      <c r="B550" s="34"/>
      <c r="C550" s="35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</row>
    <row r="551" spans="1:17" s="3" customFormat="1" x14ac:dyDescent="0.2">
      <c r="A551" s="26"/>
      <c r="B551" s="34"/>
      <c r="C551" s="35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</row>
    <row r="552" spans="1:17" s="3" customFormat="1" x14ac:dyDescent="0.2">
      <c r="A552" s="26"/>
      <c r="B552" s="34"/>
      <c r="C552" s="35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</row>
    <row r="553" spans="1:17" s="3" customFormat="1" x14ac:dyDescent="0.2">
      <c r="A553" s="26"/>
      <c r="B553" s="34"/>
      <c r="C553" s="35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</row>
    <row r="554" spans="1:17" s="3" customFormat="1" x14ac:dyDescent="0.2">
      <c r="A554" s="26"/>
      <c r="B554" s="34"/>
      <c r="C554" s="35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</row>
    <row r="555" spans="1:17" s="3" customFormat="1" x14ac:dyDescent="0.2">
      <c r="A555" s="26"/>
      <c r="B555" s="34"/>
      <c r="C555" s="35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</row>
    <row r="556" spans="1:17" s="3" customFormat="1" x14ac:dyDescent="0.2">
      <c r="A556" s="26"/>
      <c r="B556" s="34"/>
      <c r="C556" s="35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</row>
    <row r="557" spans="1:17" s="3" customFormat="1" x14ac:dyDescent="0.2">
      <c r="A557" s="26"/>
      <c r="B557" s="34"/>
      <c r="C557" s="35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</row>
    <row r="558" spans="1:17" s="3" customFormat="1" x14ac:dyDescent="0.2">
      <c r="A558" s="26"/>
      <c r="B558" s="34"/>
      <c r="C558" s="35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</row>
    <row r="559" spans="1:17" s="3" customFormat="1" x14ac:dyDescent="0.2">
      <c r="A559" s="26"/>
      <c r="B559" s="34"/>
      <c r="C559" s="35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</row>
    <row r="560" spans="1:17" s="3" customFormat="1" x14ac:dyDescent="0.2">
      <c r="A560" s="26"/>
      <c r="B560" s="34"/>
      <c r="C560" s="35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</row>
    <row r="561" spans="1:17" s="3" customFormat="1" x14ac:dyDescent="0.2">
      <c r="A561" s="26"/>
      <c r="B561" s="34"/>
      <c r="C561" s="35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</row>
    <row r="562" spans="1:17" s="3" customFormat="1" x14ac:dyDescent="0.2">
      <c r="A562" s="26"/>
      <c r="B562" s="34"/>
      <c r="C562" s="35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</row>
    <row r="563" spans="1:17" s="3" customFormat="1" x14ac:dyDescent="0.2">
      <c r="A563" s="26"/>
      <c r="B563" s="34"/>
      <c r="C563" s="35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</row>
    <row r="564" spans="1:17" s="3" customFormat="1" x14ac:dyDescent="0.2">
      <c r="A564" s="26"/>
      <c r="B564" s="34"/>
      <c r="C564" s="35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</row>
    <row r="565" spans="1:17" s="3" customFormat="1" x14ac:dyDescent="0.2">
      <c r="A565" s="26"/>
      <c r="B565" s="34"/>
      <c r="C565" s="35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</row>
    <row r="566" spans="1:17" s="3" customFormat="1" x14ac:dyDescent="0.2">
      <c r="A566" s="26"/>
      <c r="B566" s="34"/>
      <c r="C566" s="35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</row>
    <row r="567" spans="1:17" s="3" customFormat="1" x14ac:dyDescent="0.2">
      <c r="A567" s="26"/>
      <c r="B567" s="34"/>
      <c r="C567" s="35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</row>
    <row r="568" spans="1:17" s="3" customFormat="1" x14ac:dyDescent="0.2">
      <c r="A568" s="26"/>
      <c r="B568" s="34"/>
      <c r="C568" s="35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</row>
    <row r="569" spans="1:17" s="3" customFormat="1" x14ac:dyDescent="0.2">
      <c r="A569" s="26"/>
      <c r="B569" s="34"/>
      <c r="C569" s="35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</row>
    <row r="570" spans="1:17" s="3" customFormat="1" x14ac:dyDescent="0.2">
      <c r="A570" s="26"/>
      <c r="B570" s="34"/>
      <c r="C570" s="35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</row>
    <row r="571" spans="1:17" s="3" customFormat="1" x14ac:dyDescent="0.2">
      <c r="A571" s="26"/>
      <c r="B571" s="34"/>
      <c r="C571" s="35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</row>
    <row r="572" spans="1:17" s="3" customFormat="1" x14ac:dyDescent="0.2">
      <c r="A572" s="26"/>
      <c r="B572" s="34"/>
      <c r="C572" s="35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</row>
    <row r="573" spans="1:17" s="3" customFormat="1" x14ac:dyDescent="0.2">
      <c r="A573" s="26"/>
      <c r="B573" s="34"/>
      <c r="C573" s="35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</row>
    <row r="574" spans="1:17" s="3" customFormat="1" x14ac:dyDescent="0.2">
      <c r="A574" s="26"/>
      <c r="B574" s="34"/>
      <c r="C574" s="35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</row>
    <row r="575" spans="1:17" s="3" customFormat="1" x14ac:dyDescent="0.2">
      <c r="A575" s="26"/>
      <c r="B575" s="34"/>
      <c r="C575" s="35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</row>
    <row r="576" spans="1:17" s="3" customFormat="1" x14ac:dyDescent="0.2">
      <c r="A576" s="26"/>
      <c r="B576" s="34"/>
      <c r="C576" s="35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</row>
    <row r="577" spans="1:17" s="3" customFormat="1" x14ac:dyDescent="0.2">
      <c r="A577" s="26"/>
      <c r="B577" s="34"/>
      <c r="C577" s="35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</row>
    <row r="578" spans="1:17" s="3" customFormat="1" x14ac:dyDescent="0.2">
      <c r="A578" s="26"/>
      <c r="B578" s="34"/>
      <c r="C578" s="35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</row>
    <row r="579" spans="1:17" s="3" customFormat="1" x14ac:dyDescent="0.2">
      <c r="A579" s="26"/>
      <c r="B579" s="34"/>
      <c r="C579" s="35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</row>
    <row r="580" spans="1:17" s="3" customFormat="1" x14ac:dyDescent="0.2">
      <c r="A580" s="26"/>
      <c r="B580" s="34"/>
      <c r="C580" s="35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</row>
    <row r="581" spans="1:17" s="3" customFormat="1" x14ac:dyDescent="0.2">
      <c r="A581" s="26"/>
      <c r="B581" s="34"/>
      <c r="C581" s="35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</row>
    <row r="582" spans="1:17" s="3" customFormat="1" x14ac:dyDescent="0.2">
      <c r="A582" s="26"/>
      <c r="B582" s="34"/>
      <c r="C582" s="35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</row>
    <row r="583" spans="1:17" s="3" customFormat="1" x14ac:dyDescent="0.2">
      <c r="A583" s="26"/>
      <c r="B583" s="34"/>
      <c r="C583" s="35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</row>
    <row r="584" spans="1:17" s="3" customFormat="1" x14ac:dyDescent="0.2">
      <c r="A584" s="26"/>
      <c r="B584" s="34"/>
      <c r="C584" s="35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</row>
    <row r="585" spans="1:17" s="3" customFormat="1" x14ac:dyDescent="0.2">
      <c r="A585" s="26"/>
      <c r="B585" s="34"/>
      <c r="C585" s="35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</row>
    <row r="586" spans="1:17" s="3" customFormat="1" x14ac:dyDescent="0.2">
      <c r="A586" s="26"/>
      <c r="B586" s="34"/>
      <c r="C586" s="35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</row>
    <row r="587" spans="1:17" s="3" customFormat="1" x14ac:dyDescent="0.2">
      <c r="A587" s="26"/>
      <c r="B587" s="34"/>
      <c r="C587" s="35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</row>
    <row r="588" spans="1:17" s="3" customFormat="1" x14ac:dyDescent="0.2">
      <c r="A588" s="26"/>
      <c r="B588" s="34"/>
      <c r="C588" s="35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</row>
    <row r="589" spans="1:17" s="3" customFormat="1" x14ac:dyDescent="0.2">
      <c r="A589" s="26"/>
      <c r="B589" s="34"/>
      <c r="C589" s="35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</row>
    <row r="590" spans="1:17" s="3" customFormat="1" x14ac:dyDescent="0.2">
      <c r="A590" s="26"/>
      <c r="B590" s="34"/>
      <c r="C590" s="35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</row>
    <row r="591" spans="1:17" s="3" customFormat="1" x14ac:dyDescent="0.2">
      <c r="A591" s="26"/>
      <c r="B591" s="34"/>
      <c r="C591" s="35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</row>
    <row r="592" spans="1:17" s="3" customFormat="1" x14ac:dyDescent="0.2">
      <c r="A592" s="26"/>
      <c r="B592" s="34"/>
      <c r="C592" s="35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</row>
    <row r="593" spans="1:17" s="3" customFormat="1" x14ac:dyDescent="0.2">
      <c r="A593" s="26"/>
      <c r="B593" s="34"/>
      <c r="C593" s="35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</row>
    <row r="594" spans="1:17" s="3" customFormat="1" x14ac:dyDescent="0.2">
      <c r="A594" s="26"/>
      <c r="B594" s="34"/>
      <c r="C594" s="35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</row>
    <row r="595" spans="1:17" s="3" customFormat="1" x14ac:dyDescent="0.2">
      <c r="A595" s="26"/>
      <c r="B595" s="34"/>
      <c r="C595" s="35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</row>
    <row r="596" spans="1:17" s="3" customFormat="1" x14ac:dyDescent="0.2">
      <c r="A596" s="26"/>
      <c r="B596" s="34"/>
      <c r="C596" s="35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</row>
    <row r="597" spans="1:17" s="3" customFormat="1" x14ac:dyDescent="0.2">
      <c r="A597" s="26"/>
      <c r="B597" s="34"/>
      <c r="C597" s="35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</row>
    <row r="598" spans="1:17" s="3" customFormat="1" x14ac:dyDescent="0.2">
      <c r="A598" s="26"/>
      <c r="B598" s="34"/>
      <c r="C598" s="35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</row>
    <row r="599" spans="1:17" s="3" customFormat="1" x14ac:dyDescent="0.2">
      <c r="A599" s="26"/>
      <c r="B599" s="34"/>
      <c r="C599" s="35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</row>
    <row r="600" spans="1:17" s="3" customFormat="1" x14ac:dyDescent="0.2">
      <c r="A600" s="26"/>
      <c r="B600" s="34"/>
      <c r="C600" s="35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</row>
    <row r="601" spans="1:17" s="3" customFormat="1" x14ac:dyDescent="0.2">
      <c r="A601" s="26"/>
      <c r="B601" s="34"/>
      <c r="C601" s="35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</row>
    <row r="602" spans="1:17" s="3" customFormat="1" x14ac:dyDescent="0.2">
      <c r="A602" s="26"/>
      <c r="B602" s="34"/>
      <c r="C602" s="35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</row>
    <row r="603" spans="1:17" s="3" customFormat="1" x14ac:dyDescent="0.2">
      <c r="A603" s="26"/>
      <c r="B603" s="34"/>
      <c r="C603" s="35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</row>
    <row r="604" spans="1:17" s="3" customFormat="1" x14ac:dyDescent="0.2">
      <c r="A604" s="26"/>
      <c r="B604" s="34"/>
      <c r="C604" s="35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</row>
    <row r="605" spans="1:17" s="3" customFormat="1" x14ac:dyDescent="0.2">
      <c r="A605" s="26"/>
      <c r="B605" s="34"/>
      <c r="C605" s="35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</row>
    <row r="606" spans="1:17" s="3" customFormat="1" x14ac:dyDescent="0.2">
      <c r="A606" s="26"/>
      <c r="B606" s="34"/>
      <c r="C606" s="35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</row>
    <row r="607" spans="1:17" s="3" customFormat="1" x14ac:dyDescent="0.2">
      <c r="A607" s="26"/>
      <c r="B607" s="34"/>
      <c r="C607" s="35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</row>
    <row r="608" spans="1:17" s="3" customFormat="1" x14ac:dyDescent="0.2">
      <c r="A608" s="26"/>
      <c r="B608" s="34"/>
      <c r="C608" s="35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</row>
    <row r="609" spans="1:17" s="3" customFormat="1" x14ac:dyDescent="0.2">
      <c r="A609" s="26"/>
      <c r="B609" s="34"/>
      <c r="C609" s="35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</row>
    <row r="610" spans="1:17" s="3" customFormat="1" x14ac:dyDescent="0.2">
      <c r="A610" s="26"/>
      <c r="B610" s="34"/>
      <c r="C610" s="35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</row>
    <row r="611" spans="1:17" s="3" customFormat="1" x14ac:dyDescent="0.2">
      <c r="A611" s="26"/>
      <c r="B611" s="34"/>
      <c r="C611" s="35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</row>
    <row r="612" spans="1:17" s="3" customFormat="1" x14ac:dyDescent="0.2">
      <c r="A612" s="26"/>
      <c r="B612" s="34"/>
      <c r="C612" s="35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</row>
    <row r="613" spans="1:17" s="3" customFormat="1" x14ac:dyDescent="0.2">
      <c r="A613" s="26"/>
      <c r="B613" s="34"/>
      <c r="C613" s="35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</row>
    <row r="614" spans="1:17" s="3" customFormat="1" x14ac:dyDescent="0.2">
      <c r="A614" s="26"/>
      <c r="B614" s="34"/>
      <c r="C614" s="35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</row>
    <row r="615" spans="1:17" s="3" customFormat="1" x14ac:dyDescent="0.2">
      <c r="A615" s="26"/>
      <c r="B615" s="34"/>
      <c r="C615" s="35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</row>
    <row r="616" spans="1:17" s="3" customFormat="1" x14ac:dyDescent="0.2">
      <c r="A616" s="26"/>
      <c r="B616" s="34"/>
      <c r="C616" s="35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</row>
    <row r="617" spans="1:17" s="3" customFormat="1" x14ac:dyDescent="0.2">
      <c r="A617" s="26"/>
      <c r="B617" s="34"/>
      <c r="C617" s="35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</row>
    <row r="618" spans="1:17" s="3" customFormat="1" x14ac:dyDescent="0.2">
      <c r="A618" s="26"/>
      <c r="B618" s="34"/>
      <c r="C618" s="35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</row>
    <row r="619" spans="1:17" s="3" customFormat="1" x14ac:dyDescent="0.2">
      <c r="A619" s="26"/>
      <c r="B619" s="34"/>
      <c r="C619" s="35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</row>
    <row r="620" spans="1:17" s="3" customFormat="1" x14ac:dyDescent="0.2">
      <c r="A620" s="26"/>
      <c r="B620" s="34"/>
      <c r="C620" s="35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</row>
    <row r="621" spans="1:17" s="3" customFormat="1" x14ac:dyDescent="0.2">
      <c r="A621" s="26"/>
      <c r="B621" s="34"/>
      <c r="C621" s="35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</row>
    <row r="622" spans="1:17" s="3" customFormat="1" x14ac:dyDescent="0.2">
      <c r="A622" s="26"/>
      <c r="B622" s="34"/>
      <c r="C622" s="35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</row>
    <row r="623" spans="1:17" s="3" customFormat="1" x14ac:dyDescent="0.2">
      <c r="A623" s="26"/>
      <c r="B623" s="34"/>
      <c r="C623" s="35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</row>
    <row r="624" spans="1:17" s="3" customFormat="1" x14ac:dyDescent="0.2">
      <c r="A624" s="26"/>
      <c r="B624" s="34"/>
      <c r="C624" s="35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</row>
    <row r="625" spans="1:17" s="3" customFormat="1" x14ac:dyDescent="0.2">
      <c r="A625" s="26"/>
      <c r="B625" s="34"/>
      <c r="C625" s="35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</row>
    <row r="626" spans="1:17" s="3" customFormat="1" x14ac:dyDescent="0.2">
      <c r="A626" s="26"/>
      <c r="B626" s="34"/>
      <c r="C626" s="35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</row>
    <row r="627" spans="1:17" s="3" customFormat="1" x14ac:dyDescent="0.2">
      <c r="A627" s="26"/>
      <c r="B627" s="34"/>
      <c r="C627" s="35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</row>
    <row r="628" spans="1:17" s="3" customFormat="1" x14ac:dyDescent="0.2">
      <c r="A628" s="26"/>
      <c r="B628" s="34"/>
      <c r="C628" s="35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</row>
    <row r="629" spans="1:17" s="3" customFormat="1" x14ac:dyDescent="0.2">
      <c r="A629" s="26"/>
      <c r="B629" s="34"/>
      <c r="C629" s="35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</row>
    <row r="630" spans="1:17" s="3" customFormat="1" x14ac:dyDescent="0.2">
      <c r="A630" s="26"/>
      <c r="B630" s="34"/>
      <c r="C630" s="35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</row>
    <row r="631" spans="1:17" s="3" customFormat="1" x14ac:dyDescent="0.2">
      <c r="A631" s="26"/>
      <c r="B631" s="34"/>
      <c r="C631" s="35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</row>
    <row r="632" spans="1:17" s="3" customFormat="1" x14ac:dyDescent="0.2">
      <c r="A632" s="26"/>
      <c r="B632" s="34"/>
      <c r="C632" s="35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</row>
    <row r="633" spans="1:17" s="3" customFormat="1" x14ac:dyDescent="0.2">
      <c r="A633" s="26"/>
      <c r="B633" s="34"/>
      <c r="C633" s="35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</row>
    <row r="634" spans="1:17" s="3" customFormat="1" x14ac:dyDescent="0.2">
      <c r="A634" s="26"/>
      <c r="B634" s="34"/>
      <c r="C634" s="35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</row>
    <row r="635" spans="1:17" s="3" customFormat="1" x14ac:dyDescent="0.2">
      <c r="A635" s="26"/>
      <c r="B635" s="34"/>
      <c r="C635" s="35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</row>
    <row r="636" spans="1:17" s="3" customFormat="1" x14ac:dyDescent="0.2">
      <c r="A636" s="26"/>
      <c r="B636" s="34"/>
      <c r="C636" s="35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</row>
    <row r="637" spans="1:17" s="3" customFormat="1" x14ac:dyDescent="0.2">
      <c r="A637" s="26"/>
      <c r="B637" s="34"/>
      <c r="C637" s="35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</row>
    <row r="638" spans="1:17" s="3" customFormat="1" x14ac:dyDescent="0.2">
      <c r="A638" s="26"/>
      <c r="B638" s="34"/>
      <c r="C638" s="35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</row>
    <row r="639" spans="1:17" s="3" customFormat="1" x14ac:dyDescent="0.2">
      <c r="A639" s="26"/>
      <c r="B639" s="34"/>
      <c r="C639" s="35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</row>
    <row r="640" spans="1:17" s="3" customFormat="1" x14ac:dyDescent="0.2">
      <c r="A640" s="26"/>
      <c r="B640" s="34"/>
      <c r="C640" s="35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</row>
    <row r="641" spans="1:17" s="3" customFormat="1" x14ac:dyDescent="0.2">
      <c r="A641" s="26"/>
      <c r="B641" s="34"/>
      <c r="C641" s="35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</row>
    <row r="642" spans="1:17" s="3" customFormat="1" x14ac:dyDescent="0.2">
      <c r="A642" s="26"/>
      <c r="B642" s="34"/>
      <c r="C642" s="35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</row>
    <row r="643" spans="1:17" s="3" customFormat="1" x14ac:dyDescent="0.2">
      <c r="A643" s="26"/>
      <c r="B643" s="34"/>
      <c r="C643" s="35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</row>
    <row r="644" spans="1:17" s="3" customFormat="1" x14ac:dyDescent="0.2">
      <c r="A644" s="26"/>
      <c r="B644" s="34"/>
      <c r="C644" s="35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</row>
    <row r="645" spans="1:17" s="3" customFormat="1" x14ac:dyDescent="0.2">
      <c r="A645" s="26"/>
      <c r="B645" s="34"/>
      <c r="C645" s="35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</row>
    <row r="646" spans="1:17" s="3" customFormat="1" x14ac:dyDescent="0.2">
      <c r="A646" s="26"/>
      <c r="B646" s="34"/>
      <c r="C646" s="35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</row>
    <row r="647" spans="1:17" s="3" customFormat="1" x14ac:dyDescent="0.2">
      <c r="A647" s="26"/>
      <c r="B647" s="34"/>
      <c r="C647" s="35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</row>
    <row r="648" spans="1:17" s="3" customFormat="1" x14ac:dyDescent="0.2">
      <c r="A648" s="26"/>
      <c r="B648" s="34"/>
      <c r="C648" s="35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</row>
    <row r="649" spans="1:17" s="3" customFormat="1" x14ac:dyDescent="0.2">
      <c r="A649" s="26"/>
      <c r="B649" s="34"/>
      <c r="C649" s="35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</row>
    <row r="650" spans="1:17" s="3" customFormat="1" x14ac:dyDescent="0.2">
      <c r="A650" s="26"/>
      <c r="B650" s="34"/>
      <c r="C650" s="35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</row>
    <row r="651" spans="1:17" s="3" customFormat="1" x14ac:dyDescent="0.2">
      <c r="A651" s="26"/>
      <c r="B651" s="34"/>
      <c r="C651" s="35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</row>
    <row r="652" spans="1:17" s="3" customFormat="1" x14ac:dyDescent="0.2">
      <c r="A652" s="26"/>
      <c r="B652" s="34"/>
      <c r="C652" s="35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</row>
    <row r="653" spans="1:17" s="3" customFormat="1" x14ac:dyDescent="0.2">
      <c r="A653" s="26"/>
      <c r="B653" s="34"/>
      <c r="C653" s="35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</row>
    <row r="654" spans="1:17" s="3" customFormat="1" x14ac:dyDescent="0.2">
      <c r="A654" s="26"/>
      <c r="B654" s="34"/>
      <c r="C654" s="35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</row>
    <row r="655" spans="1:17" s="3" customFormat="1" x14ac:dyDescent="0.2">
      <c r="A655" s="26"/>
      <c r="B655" s="34"/>
      <c r="C655" s="35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</row>
    <row r="656" spans="1:17" s="3" customFormat="1" x14ac:dyDescent="0.2">
      <c r="A656" s="26"/>
      <c r="B656" s="34"/>
      <c r="C656" s="35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</row>
    <row r="657" spans="1:17" s="3" customFormat="1" x14ac:dyDescent="0.2">
      <c r="A657" s="26"/>
      <c r="B657" s="34"/>
      <c r="C657" s="35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</row>
    <row r="658" spans="1:17" s="3" customFormat="1" x14ac:dyDescent="0.2">
      <c r="A658" s="26"/>
      <c r="B658" s="34"/>
      <c r="C658" s="35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</row>
    <row r="659" spans="1:17" s="3" customFormat="1" x14ac:dyDescent="0.2">
      <c r="A659" s="26"/>
      <c r="B659" s="34"/>
      <c r="C659" s="35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</row>
    <row r="660" spans="1:17" s="3" customFormat="1" x14ac:dyDescent="0.2">
      <c r="A660" s="26"/>
      <c r="B660" s="34"/>
      <c r="C660" s="35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</row>
    <row r="661" spans="1:17" s="3" customFormat="1" x14ac:dyDescent="0.2">
      <c r="A661" s="26"/>
      <c r="B661" s="34"/>
      <c r="C661" s="35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</row>
    <row r="662" spans="1:17" s="3" customFormat="1" x14ac:dyDescent="0.2">
      <c r="A662" s="26"/>
      <c r="B662" s="34"/>
      <c r="C662" s="35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</row>
    <row r="663" spans="1:17" s="3" customFormat="1" x14ac:dyDescent="0.2">
      <c r="A663" s="26"/>
      <c r="B663" s="34"/>
      <c r="C663" s="35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</row>
    <row r="664" spans="1:17" s="3" customFormat="1" x14ac:dyDescent="0.2">
      <c r="A664" s="26"/>
      <c r="B664" s="34"/>
      <c r="C664" s="35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</row>
    <row r="665" spans="1:17" s="3" customFormat="1" x14ac:dyDescent="0.2">
      <c r="A665" s="26"/>
      <c r="B665" s="34"/>
      <c r="C665" s="35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</row>
    <row r="666" spans="1:17" s="3" customFormat="1" x14ac:dyDescent="0.2">
      <c r="A666" s="26"/>
      <c r="B666" s="34"/>
      <c r="C666" s="35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</row>
    <row r="667" spans="1:17" s="3" customFormat="1" x14ac:dyDescent="0.2">
      <c r="A667" s="26"/>
      <c r="B667" s="34"/>
      <c r="C667" s="35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</row>
    <row r="668" spans="1:17" s="3" customFormat="1" x14ac:dyDescent="0.2">
      <c r="A668" s="26"/>
      <c r="B668" s="34"/>
      <c r="C668" s="35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</row>
    <row r="669" spans="1:17" s="3" customFormat="1" x14ac:dyDescent="0.2">
      <c r="A669" s="26"/>
      <c r="B669" s="34"/>
      <c r="C669" s="35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</row>
    <row r="670" spans="1:17" s="3" customFormat="1" x14ac:dyDescent="0.2">
      <c r="A670" s="26"/>
      <c r="B670" s="34"/>
      <c r="C670" s="35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</row>
    <row r="671" spans="1:17" s="3" customFormat="1" x14ac:dyDescent="0.2">
      <c r="A671" s="26"/>
      <c r="B671" s="34"/>
      <c r="C671" s="35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</row>
    <row r="672" spans="1:17" s="3" customFormat="1" x14ac:dyDescent="0.2">
      <c r="A672" s="26"/>
      <c r="B672" s="34"/>
      <c r="C672" s="35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</row>
    <row r="673" spans="1:17" s="3" customFormat="1" x14ac:dyDescent="0.2">
      <c r="A673" s="26"/>
      <c r="B673" s="34"/>
      <c r="C673" s="35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</row>
    <row r="674" spans="1:17" s="3" customFormat="1" x14ac:dyDescent="0.2">
      <c r="A674" s="26"/>
      <c r="B674" s="34"/>
      <c r="C674" s="35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</row>
    <row r="675" spans="1:17" s="3" customFormat="1" x14ac:dyDescent="0.2">
      <c r="A675" s="26"/>
      <c r="B675" s="34"/>
      <c r="C675" s="35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</row>
    <row r="676" spans="1:17" s="3" customFormat="1" x14ac:dyDescent="0.2">
      <c r="A676" s="26"/>
      <c r="B676" s="34"/>
      <c r="C676" s="35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</row>
    <row r="677" spans="1:17" s="3" customFormat="1" x14ac:dyDescent="0.2">
      <c r="A677" s="26"/>
      <c r="B677" s="34"/>
      <c r="C677" s="35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</row>
    <row r="678" spans="1:17" s="3" customFormat="1" x14ac:dyDescent="0.2">
      <c r="A678" s="26"/>
      <c r="B678" s="34"/>
      <c r="C678" s="35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</row>
    <row r="679" spans="1:17" s="3" customFormat="1" x14ac:dyDescent="0.2">
      <c r="A679" s="26"/>
      <c r="B679" s="34"/>
      <c r="C679" s="35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</row>
    <row r="680" spans="1:17" s="3" customFormat="1" x14ac:dyDescent="0.2">
      <c r="A680" s="26"/>
      <c r="B680" s="34"/>
      <c r="C680" s="35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</row>
    <row r="681" spans="1:17" s="3" customFormat="1" x14ac:dyDescent="0.2">
      <c r="A681" s="26"/>
      <c r="B681" s="34"/>
      <c r="C681" s="35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</row>
    <row r="682" spans="1:17" s="3" customFormat="1" x14ac:dyDescent="0.2">
      <c r="A682" s="26"/>
      <c r="B682" s="34"/>
      <c r="C682" s="35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</row>
    <row r="683" spans="1:17" s="3" customFormat="1" x14ac:dyDescent="0.2">
      <c r="A683" s="26"/>
      <c r="B683" s="34"/>
      <c r="C683" s="35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</row>
    <row r="684" spans="1:17" s="3" customFormat="1" x14ac:dyDescent="0.2">
      <c r="A684" s="26"/>
      <c r="B684" s="34"/>
      <c r="C684" s="35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</row>
    <row r="685" spans="1:17" s="3" customFormat="1" x14ac:dyDescent="0.2">
      <c r="A685" s="26"/>
      <c r="B685" s="34"/>
      <c r="C685" s="35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</row>
    <row r="686" spans="1:17" s="3" customFormat="1" x14ac:dyDescent="0.2">
      <c r="A686" s="26"/>
      <c r="B686" s="34"/>
      <c r="C686" s="35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</row>
    <row r="687" spans="1:17" s="3" customFormat="1" x14ac:dyDescent="0.2">
      <c r="A687" s="26"/>
      <c r="B687" s="34"/>
      <c r="C687" s="35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</row>
    <row r="688" spans="1:17" s="3" customFormat="1" x14ac:dyDescent="0.2">
      <c r="A688" s="26"/>
      <c r="B688" s="34"/>
      <c r="C688" s="35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</row>
    <row r="689" spans="1:17" s="3" customFormat="1" x14ac:dyDescent="0.2">
      <c r="A689" s="26"/>
      <c r="B689" s="34"/>
      <c r="C689" s="35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</row>
    <row r="690" spans="1:17" s="3" customFormat="1" x14ac:dyDescent="0.2">
      <c r="A690" s="26"/>
      <c r="B690" s="34"/>
      <c r="C690" s="35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</row>
    <row r="691" spans="1:17" s="3" customFormat="1" x14ac:dyDescent="0.2">
      <c r="A691" s="26"/>
      <c r="B691" s="34"/>
      <c r="C691" s="35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</row>
    <row r="692" spans="1:17" s="3" customFormat="1" x14ac:dyDescent="0.2">
      <c r="A692" s="26"/>
      <c r="B692" s="34"/>
      <c r="C692" s="35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</row>
    <row r="693" spans="1:17" s="3" customFormat="1" x14ac:dyDescent="0.2">
      <c r="A693" s="26"/>
      <c r="B693" s="34"/>
      <c r="C693" s="35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</row>
    <row r="694" spans="1:17" s="3" customFormat="1" x14ac:dyDescent="0.2">
      <c r="A694" s="26"/>
      <c r="B694" s="34"/>
      <c r="C694" s="35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</row>
    <row r="695" spans="1:17" s="3" customFormat="1" x14ac:dyDescent="0.2">
      <c r="A695" s="26"/>
      <c r="B695" s="34"/>
      <c r="C695" s="35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</row>
    <row r="696" spans="1:17" s="3" customFormat="1" x14ac:dyDescent="0.2">
      <c r="A696" s="26"/>
      <c r="B696" s="34"/>
      <c r="C696" s="35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</row>
    <row r="697" spans="1:17" s="3" customFormat="1" x14ac:dyDescent="0.2">
      <c r="A697" s="26"/>
      <c r="B697" s="34"/>
      <c r="C697" s="35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</row>
    <row r="698" spans="1:17" s="3" customFormat="1" x14ac:dyDescent="0.2">
      <c r="A698" s="26"/>
      <c r="B698" s="34"/>
      <c r="C698" s="35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</row>
    <row r="699" spans="1:17" s="3" customFormat="1" x14ac:dyDescent="0.2">
      <c r="A699" s="26"/>
      <c r="B699" s="34"/>
      <c r="C699" s="35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</row>
    <row r="700" spans="1:17" s="3" customFormat="1" x14ac:dyDescent="0.2">
      <c r="A700" s="26"/>
      <c r="B700" s="34"/>
      <c r="C700" s="35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</row>
    <row r="701" spans="1:17" s="3" customFormat="1" x14ac:dyDescent="0.2">
      <c r="A701" s="26"/>
      <c r="B701" s="34"/>
      <c r="C701" s="35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</row>
    <row r="702" spans="1:17" s="3" customFormat="1" x14ac:dyDescent="0.2">
      <c r="A702" s="26"/>
      <c r="B702" s="34"/>
      <c r="C702" s="35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</row>
    <row r="703" spans="1:17" s="3" customFormat="1" x14ac:dyDescent="0.2">
      <c r="A703" s="26"/>
      <c r="B703" s="34"/>
      <c r="C703" s="35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</row>
    <row r="704" spans="1:17" s="3" customFormat="1" x14ac:dyDescent="0.2">
      <c r="A704" s="26"/>
      <c r="B704" s="34"/>
      <c r="C704" s="35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</row>
    <row r="705" spans="1:17" s="3" customFormat="1" x14ac:dyDescent="0.2">
      <c r="A705" s="26"/>
      <c r="B705" s="34"/>
      <c r="C705" s="35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</row>
    <row r="706" spans="1:17" s="3" customFormat="1" x14ac:dyDescent="0.2">
      <c r="A706" s="26"/>
      <c r="B706" s="34"/>
      <c r="C706" s="35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</row>
    <row r="707" spans="1:17" s="3" customFormat="1" x14ac:dyDescent="0.2">
      <c r="A707" s="26"/>
      <c r="B707" s="34"/>
      <c r="C707" s="35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</row>
    <row r="708" spans="1:17" s="3" customFormat="1" x14ac:dyDescent="0.2">
      <c r="A708" s="26"/>
      <c r="B708" s="34"/>
      <c r="C708" s="35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</row>
    <row r="709" spans="1:17" s="3" customFormat="1" x14ac:dyDescent="0.2">
      <c r="A709" s="26"/>
      <c r="B709" s="34"/>
      <c r="C709" s="35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</row>
    <row r="710" spans="1:17" s="3" customFormat="1" x14ac:dyDescent="0.2">
      <c r="A710" s="26"/>
      <c r="B710" s="34"/>
      <c r="C710" s="35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</row>
    <row r="711" spans="1:17" s="3" customFormat="1" x14ac:dyDescent="0.2">
      <c r="A711" s="26"/>
      <c r="B711" s="34"/>
      <c r="C711" s="35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</row>
    <row r="712" spans="1:17" s="3" customFormat="1" x14ac:dyDescent="0.2">
      <c r="A712" s="26"/>
      <c r="B712" s="34"/>
      <c r="C712" s="35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</row>
    <row r="713" spans="1:17" s="3" customFormat="1" x14ac:dyDescent="0.2">
      <c r="A713" s="26"/>
      <c r="B713" s="34"/>
      <c r="C713" s="35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</row>
    <row r="714" spans="1:17" s="3" customFormat="1" x14ac:dyDescent="0.2">
      <c r="A714" s="26"/>
      <c r="B714" s="34"/>
      <c r="C714" s="35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</row>
    <row r="715" spans="1:17" s="3" customFormat="1" x14ac:dyDescent="0.2">
      <c r="A715" s="26"/>
      <c r="B715" s="34"/>
      <c r="C715" s="35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</row>
    <row r="716" spans="1:17" s="3" customFormat="1" x14ac:dyDescent="0.2">
      <c r="A716" s="26"/>
      <c r="B716" s="34"/>
      <c r="C716" s="35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</row>
    <row r="717" spans="1:17" s="3" customFormat="1" x14ac:dyDescent="0.2">
      <c r="A717" s="26"/>
      <c r="B717" s="34"/>
      <c r="C717" s="35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</row>
    <row r="718" spans="1:17" s="3" customFormat="1" x14ac:dyDescent="0.2">
      <c r="A718" s="26"/>
      <c r="B718" s="34"/>
      <c r="C718" s="35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</row>
    <row r="719" spans="1:17" s="3" customFormat="1" x14ac:dyDescent="0.2">
      <c r="A719" s="26"/>
      <c r="B719" s="34"/>
      <c r="C719" s="35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</row>
    <row r="720" spans="1:17" s="3" customFormat="1" x14ac:dyDescent="0.2">
      <c r="A720" s="26"/>
      <c r="B720" s="34"/>
      <c r="C720" s="35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</row>
    <row r="721" spans="1:17" s="3" customFormat="1" x14ac:dyDescent="0.2">
      <c r="A721" s="26"/>
      <c r="B721" s="34"/>
      <c r="C721" s="35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</row>
    <row r="722" spans="1:17" s="3" customFormat="1" x14ac:dyDescent="0.2">
      <c r="A722" s="26"/>
      <c r="B722" s="34"/>
      <c r="C722" s="35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</row>
    <row r="723" spans="1:17" s="3" customFormat="1" x14ac:dyDescent="0.2">
      <c r="A723" s="26"/>
      <c r="B723" s="34"/>
      <c r="C723" s="35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</row>
    <row r="724" spans="1:17" s="3" customFormat="1" x14ac:dyDescent="0.2">
      <c r="A724" s="26"/>
      <c r="B724" s="34"/>
      <c r="C724" s="35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</row>
    <row r="725" spans="1:17" s="3" customFormat="1" x14ac:dyDescent="0.2">
      <c r="A725" s="26"/>
      <c r="B725" s="34"/>
      <c r="C725" s="35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</row>
    <row r="726" spans="1:17" s="3" customFormat="1" x14ac:dyDescent="0.2">
      <c r="A726" s="26"/>
      <c r="B726" s="34"/>
      <c r="C726" s="35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</row>
    <row r="727" spans="1:17" s="3" customFormat="1" x14ac:dyDescent="0.2">
      <c r="A727" s="26"/>
      <c r="B727" s="34"/>
      <c r="C727" s="35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</row>
    <row r="728" spans="1:17" s="3" customFormat="1" x14ac:dyDescent="0.2">
      <c r="A728" s="26"/>
      <c r="B728" s="34"/>
      <c r="C728" s="35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</row>
    <row r="729" spans="1:17" s="3" customFormat="1" x14ac:dyDescent="0.2">
      <c r="A729" s="26"/>
      <c r="B729" s="34"/>
      <c r="C729" s="35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</row>
    <row r="730" spans="1:17" s="3" customFormat="1" x14ac:dyDescent="0.2">
      <c r="A730" s="26"/>
      <c r="B730" s="34"/>
      <c r="C730" s="35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</row>
    <row r="731" spans="1:17" s="3" customFormat="1" x14ac:dyDescent="0.2">
      <c r="A731" s="26"/>
      <c r="B731" s="34"/>
      <c r="C731" s="35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</row>
    <row r="732" spans="1:17" s="3" customFormat="1" x14ac:dyDescent="0.2">
      <c r="A732" s="26"/>
      <c r="B732" s="34"/>
      <c r="C732" s="35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</row>
    <row r="733" spans="1:17" s="3" customFormat="1" x14ac:dyDescent="0.2">
      <c r="A733" s="26"/>
      <c r="B733" s="34"/>
      <c r="C733" s="35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</row>
    <row r="734" spans="1:17" s="3" customFormat="1" x14ac:dyDescent="0.2">
      <c r="A734" s="26"/>
      <c r="B734" s="34"/>
      <c r="C734" s="35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</row>
    <row r="735" spans="1:17" s="3" customFormat="1" x14ac:dyDescent="0.2">
      <c r="A735" s="26"/>
      <c r="B735" s="34"/>
      <c r="C735" s="35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</row>
    <row r="736" spans="1:17" s="3" customFormat="1" x14ac:dyDescent="0.2">
      <c r="A736" s="26"/>
      <c r="B736" s="34"/>
      <c r="C736" s="35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</row>
    <row r="737" spans="1:17" s="3" customFormat="1" x14ac:dyDescent="0.2">
      <c r="A737" s="26"/>
      <c r="B737" s="34"/>
      <c r="C737" s="35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</row>
    <row r="738" spans="1:17" s="3" customFormat="1" x14ac:dyDescent="0.2">
      <c r="A738" s="31"/>
      <c r="B738" s="36"/>
      <c r="C738" s="17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</row>
    <row r="739" spans="1:17" s="3" customFormat="1" x14ac:dyDescent="0.2">
      <c r="A739" s="31"/>
      <c r="B739" s="36"/>
      <c r="C739" s="17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</row>
    <row r="740" spans="1:17" s="3" customFormat="1" x14ac:dyDescent="0.2">
      <c r="A740" s="31"/>
      <c r="B740" s="36"/>
      <c r="C740" s="17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</row>
    <row r="741" spans="1:17" s="3" customFormat="1" x14ac:dyDescent="0.2">
      <c r="A741" s="31"/>
      <c r="B741" s="36"/>
      <c r="C741" s="17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</row>
    <row r="742" spans="1:17" s="3" customFormat="1" x14ac:dyDescent="0.2">
      <c r="A742" s="31"/>
      <c r="B742" s="36"/>
      <c r="C742" s="17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</row>
    <row r="743" spans="1:17" s="3" customFormat="1" x14ac:dyDescent="0.2">
      <c r="A743" s="31"/>
      <c r="B743" s="36"/>
      <c r="C743" s="17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</row>
    <row r="744" spans="1:17" s="3" customFormat="1" x14ac:dyDescent="0.2">
      <c r="A744" s="31"/>
      <c r="B744" s="36"/>
      <c r="C744" s="17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</row>
    <row r="745" spans="1:17" s="3" customFormat="1" x14ac:dyDescent="0.2">
      <c r="A745" s="31"/>
      <c r="B745" s="36"/>
      <c r="C745" s="17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</row>
    <row r="746" spans="1:17" s="3" customFormat="1" x14ac:dyDescent="0.2">
      <c r="A746" s="31"/>
      <c r="B746" s="36"/>
      <c r="C746" s="17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</row>
    <row r="747" spans="1:17" s="3" customFormat="1" x14ac:dyDescent="0.2">
      <c r="A747" s="31"/>
      <c r="B747" s="36"/>
      <c r="C747" s="17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</row>
    <row r="748" spans="1:17" s="3" customFormat="1" x14ac:dyDescent="0.2">
      <c r="A748" s="31"/>
      <c r="B748" s="36"/>
      <c r="C748" s="17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</row>
    <row r="749" spans="1:17" s="3" customFormat="1" x14ac:dyDescent="0.2">
      <c r="A749" s="31"/>
      <c r="B749" s="36"/>
      <c r="C749" s="17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</row>
    <row r="750" spans="1:17" s="3" customFormat="1" x14ac:dyDescent="0.2">
      <c r="A750" s="31"/>
      <c r="B750" s="36"/>
      <c r="C750" s="17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</row>
    <row r="751" spans="1:17" s="3" customFormat="1" x14ac:dyDescent="0.2">
      <c r="A751" s="31"/>
      <c r="B751" s="36"/>
      <c r="C751" s="17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</row>
    <row r="752" spans="1:17" s="3" customFormat="1" x14ac:dyDescent="0.2">
      <c r="A752" s="31"/>
      <c r="B752" s="36"/>
      <c r="C752" s="17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</row>
    <row r="753" spans="1:17" s="3" customFormat="1" x14ac:dyDescent="0.2">
      <c r="A753" s="31"/>
      <c r="B753" s="36"/>
      <c r="C753" s="17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</row>
    <row r="754" spans="1:17" s="3" customFormat="1" x14ac:dyDescent="0.2">
      <c r="A754" s="31"/>
      <c r="B754" s="36"/>
      <c r="C754" s="17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</row>
    <row r="755" spans="1:17" s="3" customFormat="1" x14ac:dyDescent="0.2">
      <c r="A755" s="31"/>
      <c r="B755" s="36"/>
      <c r="C755" s="17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</row>
    <row r="756" spans="1:17" s="3" customFormat="1" x14ac:dyDescent="0.2">
      <c r="A756" s="31"/>
      <c r="B756" s="36"/>
      <c r="C756" s="17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</row>
    <row r="757" spans="1:17" s="3" customFormat="1" x14ac:dyDescent="0.2">
      <c r="A757" s="31"/>
      <c r="B757" s="36"/>
      <c r="C757" s="17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</row>
    <row r="758" spans="1:17" s="3" customFormat="1" x14ac:dyDescent="0.2">
      <c r="A758" s="31"/>
      <c r="B758" s="36"/>
      <c r="C758" s="17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</row>
    <row r="759" spans="1:17" s="3" customFormat="1" x14ac:dyDescent="0.2">
      <c r="A759" s="31"/>
      <c r="B759" s="36"/>
      <c r="C759" s="17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</row>
    <row r="760" spans="1:17" s="3" customFormat="1" x14ac:dyDescent="0.2">
      <c r="A760" s="31"/>
      <c r="B760" s="36"/>
      <c r="C760" s="17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</row>
    <row r="761" spans="1:17" s="3" customFormat="1" x14ac:dyDescent="0.2">
      <c r="A761" s="31"/>
      <c r="B761" s="36"/>
      <c r="C761" s="17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</row>
    <row r="762" spans="1:17" s="3" customFormat="1" x14ac:dyDescent="0.2">
      <c r="A762" s="31"/>
      <c r="B762" s="36"/>
      <c r="C762" s="17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</row>
    <row r="763" spans="1:17" s="3" customFormat="1" x14ac:dyDescent="0.2">
      <c r="A763" s="31"/>
      <c r="B763" s="36"/>
      <c r="C763" s="17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</row>
    <row r="764" spans="1:17" s="3" customFormat="1" x14ac:dyDescent="0.2">
      <c r="A764" s="31"/>
      <c r="B764" s="36"/>
      <c r="C764" s="17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</row>
    <row r="765" spans="1:17" s="3" customFormat="1" x14ac:dyDescent="0.2">
      <c r="A765" s="31"/>
      <c r="B765" s="36"/>
      <c r="C765" s="17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</row>
    <row r="766" spans="1:17" s="3" customFormat="1" x14ac:dyDescent="0.2">
      <c r="A766" s="31"/>
      <c r="B766" s="36"/>
      <c r="C766" s="17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</row>
    <row r="767" spans="1:17" s="3" customFormat="1" x14ac:dyDescent="0.2">
      <c r="A767" s="31"/>
      <c r="B767" s="36"/>
      <c r="C767" s="17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</row>
    <row r="768" spans="1:17" s="3" customFormat="1" x14ac:dyDescent="0.2">
      <c r="A768" s="31"/>
      <c r="B768" s="36"/>
      <c r="C768" s="17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</row>
    <row r="769" spans="1:17" s="3" customFormat="1" x14ac:dyDescent="0.2">
      <c r="A769" s="31"/>
      <c r="B769" s="36"/>
      <c r="C769" s="17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</row>
    <row r="770" spans="1:17" s="3" customFormat="1" x14ac:dyDescent="0.2">
      <c r="A770" s="31"/>
      <c r="B770" s="36"/>
      <c r="C770" s="17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</row>
    <row r="771" spans="1:17" s="3" customFormat="1" x14ac:dyDescent="0.2">
      <c r="A771" s="31"/>
      <c r="B771" s="36"/>
      <c r="C771" s="17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</row>
    <row r="772" spans="1:17" s="3" customFormat="1" x14ac:dyDescent="0.2">
      <c r="A772" s="31"/>
      <c r="B772" s="36"/>
      <c r="C772" s="17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</row>
    <row r="773" spans="1:17" s="3" customFormat="1" x14ac:dyDescent="0.2">
      <c r="A773" s="31"/>
      <c r="B773" s="36"/>
      <c r="C773" s="17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</row>
    <row r="774" spans="1:17" s="3" customFormat="1" x14ac:dyDescent="0.2">
      <c r="A774" s="31"/>
      <c r="B774" s="36"/>
      <c r="C774" s="17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</row>
    <row r="775" spans="1:17" s="3" customFormat="1" x14ac:dyDescent="0.2">
      <c r="A775" s="31"/>
      <c r="B775" s="36"/>
      <c r="C775" s="17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</row>
    <row r="776" spans="1:17" s="3" customFormat="1" x14ac:dyDescent="0.2">
      <c r="A776" s="31"/>
      <c r="B776" s="36"/>
      <c r="C776" s="17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</row>
    <row r="777" spans="1:17" s="3" customFormat="1" x14ac:dyDescent="0.2">
      <c r="A777" s="31"/>
      <c r="B777" s="36"/>
      <c r="C777" s="17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</row>
    <row r="778" spans="1:17" s="3" customFormat="1" x14ac:dyDescent="0.2">
      <c r="A778" s="31"/>
      <c r="B778" s="36"/>
      <c r="C778" s="17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</row>
    <row r="779" spans="1:17" s="3" customFormat="1" x14ac:dyDescent="0.2">
      <c r="A779" s="31"/>
      <c r="B779" s="36"/>
      <c r="C779" s="17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</row>
    <row r="780" spans="1:17" s="3" customFormat="1" x14ac:dyDescent="0.2">
      <c r="A780" s="31"/>
      <c r="B780" s="36"/>
      <c r="C780" s="17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</row>
    <row r="781" spans="1:17" s="3" customFormat="1" x14ac:dyDescent="0.2">
      <c r="A781" s="31"/>
      <c r="B781" s="36"/>
      <c r="C781" s="17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</row>
    <row r="782" spans="1:17" s="3" customFormat="1" x14ac:dyDescent="0.2">
      <c r="A782" s="31"/>
      <c r="B782" s="36"/>
      <c r="C782" s="17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</row>
    <row r="783" spans="1:17" s="3" customFormat="1" x14ac:dyDescent="0.2">
      <c r="A783" s="31"/>
      <c r="B783" s="36"/>
      <c r="C783" s="17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</row>
    <row r="784" spans="1:17" s="3" customFormat="1" x14ac:dyDescent="0.2">
      <c r="A784" s="31"/>
      <c r="B784" s="36"/>
      <c r="C784" s="17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</row>
    <row r="785" spans="1:17" s="3" customFormat="1" x14ac:dyDescent="0.2">
      <c r="A785" s="31"/>
      <c r="B785" s="36"/>
      <c r="C785" s="17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</row>
    <row r="786" spans="1:17" s="3" customFormat="1" x14ac:dyDescent="0.2">
      <c r="A786" s="31"/>
      <c r="B786" s="36"/>
      <c r="C786" s="17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</row>
    <row r="787" spans="1:17" s="3" customFormat="1" x14ac:dyDescent="0.2">
      <c r="A787" s="31"/>
      <c r="B787" s="36"/>
      <c r="C787" s="17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</row>
    <row r="788" spans="1:17" s="3" customFormat="1" x14ac:dyDescent="0.2">
      <c r="A788" s="31"/>
      <c r="B788" s="36"/>
      <c r="C788" s="17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</row>
    <row r="789" spans="1:17" s="3" customFormat="1" x14ac:dyDescent="0.2">
      <c r="A789" s="31"/>
      <c r="B789" s="36"/>
      <c r="C789" s="17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</row>
    <row r="790" spans="1:17" s="3" customFormat="1" x14ac:dyDescent="0.2">
      <c r="A790" s="31"/>
      <c r="B790" s="36"/>
      <c r="C790" s="17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</row>
    <row r="791" spans="1:17" s="3" customFormat="1" x14ac:dyDescent="0.2">
      <c r="A791" s="31"/>
      <c r="B791" s="36"/>
      <c r="C791" s="17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</row>
    <row r="792" spans="1:17" s="3" customFormat="1" x14ac:dyDescent="0.2">
      <c r="A792" s="31"/>
      <c r="B792" s="36"/>
      <c r="C792" s="17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</row>
    <row r="793" spans="1:17" s="3" customFormat="1" x14ac:dyDescent="0.2">
      <c r="A793" s="31"/>
      <c r="B793" s="36"/>
      <c r="C793" s="17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</row>
    <row r="794" spans="1:17" s="3" customFormat="1" x14ac:dyDescent="0.2">
      <c r="A794" s="31"/>
      <c r="B794" s="36"/>
      <c r="C794" s="17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</row>
    <row r="795" spans="1:17" s="3" customFormat="1" x14ac:dyDescent="0.2">
      <c r="A795" s="31"/>
      <c r="B795" s="36"/>
      <c r="C795" s="17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</row>
    <row r="796" spans="1:17" s="3" customFormat="1" x14ac:dyDescent="0.2">
      <c r="A796" s="31"/>
      <c r="B796" s="36"/>
      <c r="C796" s="17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</row>
    <row r="797" spans="1:17" s="3" customFormat="1" x14ac:dyDescent="0.2">
      <c r="A797" s="31"/>
      <c r="B797" s="36"/>
      <c r="C797" s="17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</row>
    <row r="798" spans="1:17" s="3" customFormat="1" x14ac:dyDescent="0.2">
      <c r="A798" s="31"/>
      <c r="B798" s="36"/>
      <c r="C798" s="17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</row>
    <row r="799" spans="1:17" s="3" customFormat="1" x14ac:dyDescent="0.2">
      <c r="A799" s="31"/>
      <c r="B799" s="36"/>
      <c r="C799" s="17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</row>
    <row r="800" spans="1:17" s="3" customFormat="1" x14ac:dyDescent="0.2">
      <c r="A800" s="31"/>
      <c r="B800" s="36"/>
      <c r="C800" s="17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</row>
    <row r="801" spans="1:17" s="3" customFormat="1" x14ac:dyDescent="0.2">
      <c r="A801" s="31"/>
      <c r="B801" s="36"/>
      <c r="C801" s="17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</row>
    <row r="802" spans="1:17" s="3" customFormat="1" x14ac:dyDescent="0.2">
      <c r="A802" s="31"/>
      <c r="B802" s="36"/>
      <c r="C802" s="17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</row>
    <row r="803" spans="1:17" s="3" customFormat="1" x14ac:dyDescent="0.2">
      <c r="A803" s="31"/>
      <c r="B803" s="36"/>
      <c r="C803" s="17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</row>
    <row r="804" spans="1:17" s="3" customFormat="1" x14ac:dyDescent="0.2">
      <c r="A804" s="31"/>
      <c r="B804" s="36"/>
      <c r="C804" s="17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</row>
    <row r="805" spans="1:17" s="3" customFormat="1" x14ac:dyDescent="0.2">
      <c r="A805" s="31"/>
      <c r="B805" s="36"/>
      <c r="C805" s="17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</row>
    <row r="806" spans="1:17" s="3" customFormat="1" x14ac:dyDescent="0.2">
      <c r="A806" s="31"/>
      <c r="B806" s="36"/>
      <c r="C806" s="17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</row>
    <row r="807" spans="1:17" s="3" customFormat="1" x14ac:dyDescent="0.2">
      <c r="A807" s="31"/>
      <c r="B807" s="36"/>
      <c r="C807" s="17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</row>
    <row r="808" spans="1:17" s="3" customFormat="1" x14ac:dyDescent="0.2">
      <c r="A808" s="31"/>
      <c r="B808" s="36"/>
      <c r="C808" s="17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</row>
    <row r="809" spans="1:17" s="3" customFormat="1" x14ac:dyDescent="0.2">
      <c r="A809" s="31"/>
      <c r="B809" s="36"/>
      <c r="C809" s="17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</row>
    <row r="810" spans="1:17" s="3" customFormat="1" x14ac:dyDescent="0.2">
      <c r="A810" s="31"/>
      <c r="B810" s="36"/>
      <c r="C810" s="17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</row>
    <row r="811" spans="1:17" s="3" customFormat="1" x14ac:dyDescent="0.2">
      <c r="A811" s="31"/>
      <c r="B811" s="36"/>
      <c r="C811" s="17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</row>
    <row r="812" spans="1:17" s="3" customFormat="1" x14ac:dyDescent="0.2">
      <c r="A812" s="31"/>
      <c r="B812" s="36"/>
      <c r="C812" s="17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</row>
    <row r="813" spans="1:17" s="3" customFormat="1" x14ac:dyDescent="0.2">
      <c r="A813" s="31"/>
      <c r="B813" s="36"/>
      <c r="C813" s="17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</row>
    <row r="814" spans="1:17" s="3" customFormat="1" x14ac:dyDescent="0.2">
      <c r="A814" s="31"/>
      <c r="B814" s="36"/>
      <c r="C814" s="17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</row>
    <row r="815" spans="1:17" s="3" customFormat="1" x14ac:dyDescent="0.2">
      <c r="A815" s="31"/>
      <c r="B815" s="36"/>
      <c r="C815" s="17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</row>
    <row r="816" spans="1:17" s="3" customFormat="1" x14ac:dyDescent="0.2">
      <c r="A816" s="31"/>
      <c r="B816" s="36"/>
      <c r="C816" s="17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</row>
    <row r="817" spans="1:17" s="3" customFormat="1" x14ac:dyDescent="0.2">
      <c r="A817" s="31"/>
      <c r="B817" s="36"/>
      <c r="C817" s="17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</row>
    <row r="818" spans="1:17" s="3" customFormat="1" x14ac:dyDescent="0.2">
      <c r="A818" s="31"/>
      <c r="B818" s="36"/>
      <c r="C818" s="17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</row>
    <row r="819" spans="1:17" s="3" customFormat="1" x14ac:dyDescent="0.2">
      <c r="A819" s="31"/>
      <c r="B819" s="36"/>
      <c r="C819" s="17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</row>
    <row r="820" spans="1:17" s="3" customFormat="1" x14ac:dyDescent="0.2">
      <c r="A820" s="31"/>
      <c r="B820" s="36"/>
      <c r="C820" s="17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</row>
    <row r="821" spans="1:17" s="3" customFormat="1" x14ac:dyDescent="0.2">
      <c r="A821" s="31"/>
      <c r="B821" s="36"/>
      <c r="C821" s="17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</row>
    <row r="822" spans="1:17" s="3" customFormat="1" x14ac:dyDescent="0.2">
      <c r="A822" s="31"/>
      <c r="B822" s="36"/>
      <c r="C822" s="17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</row>
    <row r="823" spans="1:17" s="3" customFormat="1" x14ac:dyDescent="0.2">
      <c r="A823" s="31"/>
      <c r="B823" s="36"/>
      <c r="C823" s="17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</row>
    <row r="824" spans="1:17" s="3" customFormat="1" x14ac:dyDescent="0.2">
      <c r="A824" s="31"/>
      <c r="B824" s="36"/>
      <c r="C824" s="17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</row>
    <row r="825" spans="1:17" s="3" customFormat="1" x14ac:dyDescent="0.2">
      <c r="A825" s="31"/>
      <c r="B825" s="36"/>
      <c r="C825" s="17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</row>
    <row r="826" spans="1:17" s="3" customFormat="1" x14ac:dyDescent="0.2">
      <c r="A826" s="31"/>
      <c r="B826" s="36"/>
      <c r="C826" s="17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</row>
    <row r="827" spans="1:17" s="3" customFormat="1" x14ac:dyDescent="0.2">
      <c r="A827" s="31"/>
      <c r="B827" s="36"/>
      <c r="C827" s="17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</row>
    <row r="828" spans="1:17" s="3" customFormat="1" x14ac:dyDescent="0.2">
      <c r="A828" s="31"/>
      <c r="B828" s="36"/>
      <c r="C828" s="17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</row>
    <row r="829" spans="1:17" s="3" customFormat="1" x14ac:dyDescent="0.2">
      <c r="A829" s="31"/>
      <c r="B829" s="36"/>
      <c r="C829" s="17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</row>
    <row r="830" spans="1:17" s="3" customFormat="1" x14ac:dyDescent="0.2">
      <c r="A830" s="31"/>
      <c r="B830" s="36"/>
      <c r="C830" s="17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</row>
    <row r="831" spans="1:17" s="3" customFormat="1" x14ac:dyDescent="0.2">
      <c r="A831" s="31"/>
      <c r="B831" s="36"/>
      <c r="C831" s="17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</row>
    <row r="832" spans="1:17" s="3" customFormat="1" x14ac:dyDescent="0.2">
      <c r="A832" s="31"/>
      <c r="B832" s="36"/>
      <c r="C832" s="17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</row>
    <row r="833" spans="1:17" s="3" customFormat="1" x14ac:dyDescent="0.2">
      <c r="A833" s="31"/>
      <c r="B833" s="36"/>
      <c r="C833" s="17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</row>
    <row r="834" spans="1:17" s="3" customFormat="1" x14ac:dyDescent="0.2">
      <c r="A834" s="31"/>
      <c r="B834" s="36"/>
      <c r="C834" s="17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</row>
    <row r="835" spans="1:17" s="3" customFormat="1" x14ac:dyDescent="0.2">
      <c r="A835" s="31"/>
      <c r="B835" s="36"/>
      <c r="C835" s="17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</row>
    <row r="836" spans="1:17" s="3" customFormat="1" x14ac:dyDescent="0.2">
      <c r="A836" s="31"/>
      <c r="B836" s="36"/>
      <c r="C836" s="17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</row>
    <row r="837" spans="1:17" s="3" customFormat="1" x14ac:dyDescent="0.2">
      <c r="A837" s="31"/>
      <c r="B837" s="36"/>
      <c r="C837" s="17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</row>
    <row r="838" spans="1:17" s="3" customFormat="1" x14ac:dyDescent="0.2">
      <c r="A838" s="31"/>
      <c r="B838" s="36"/>
      <c r="C838" s="17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</row>
    <row r="839" spans="1:17" s="3" customFormat="1" x14ac:dyDescent="0.2">
      <c r="A839" s="31"/>
      <c r="B839" s="36"/>
      <c r="C839" s="17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</row>
    <row r="840" spans="1:17" s="3" customFormat="1" x14ac:dyDescent="0.2">
      <c r="A840" s="31"/>
      <c r="B840" s="36"/>
      <c r="C840" s="17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</row>
    <row r="841" spans="1:17" s="3" customFormat="1" x14ac:dyDescent="0.2">
      <c r="A841" s="31"/>
      <c r="B841" s="36"/>
      <c r="C841" s="17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</row>
    <row r="842" spans="1:17" s="3" customFormat="1" x14ac:dyDescent="0.2">
      <c r="A842" s="31"/>
      <c r="B842" s="36"/>
      <c r="C842" s="17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</row>
    <row r="843" spans="1:17" s="3" customFormat="1" x14ac:dyDescent="0.2">
      <c r="A843" s="31"/>
      <c r="B843" s="36"/>
      <c r="C843" s="17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</row>
    <row r="844" spans="1:17" s="3" customFormat="1" x14ac:dyDescent="0.2">
      <c r="A844" s="31"/>
      <c r="B844" s="36"/>
      <c r="C844" s="17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</row>
    <row r="845" spans="1:17" s="3" customFormat="1" x14ac:dyDescent="0.2">
      <c r="A845" s="31"/>
      <c r="B845" s="36"/>
      <c r="C845" s="17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</row>
    <row r="846" spans="1:17" s="3" customFormat="1" x14ac:dyDescent="0.2">
      <c r="A846" s="31"/>
      <c r="B846" s="36"/>
      <c r="C846" s="17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</row>
    <row r="847" spans="1:17" s="3" customFormat="1" x14ac:dyDescent="0.2">
      <c r="A847" s="31"/>
      <c r="B847" s="36"/>
      <c r="C847" s="17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</row>
    <row r="848" spans="1:17" s="3" customFormat="1" x14ac:dyDescent="0.2">
      <c r="A848" s="31"/>
      <c r="B848" s="36"/>
      <c r="C848" s="17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</row>
    <row r="849" spans="1:17" s="3" customFormat="1" x14ac:dyDescent="0.2">
      <c r="A849" s="31"/>
      <c r="B849" s="36"/>
      <c r="C849" s="17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</row>
    <row r="850" spans="1:17" s="3" customFormat="1" x14ac:dyDescent="0.2">
      <c r="A850" s="31"/>
      <c r="B850" s="36"/>
      <c r="C850" s="17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</row>
    <row r="851" spans="1:17" s="3" customFormat="1" x14ac:dyDescent="0.2">
      <c r="A851" s="31"/>
      <c r="B851" s="36"/>
      <c r="C851" s="17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</row>
    <row r="852" spans="1:17" s="3" customFormat="1" x14ac:dyDescent="0.2">
      <c r="A852" s="31"/>
      <c r="B852" s="36"/>
      <c r="C852" s="17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</row>
    <row r="853" spans="1:17" s="3" customFormat="1" x14ac:dyDescent="0.2">
      <c r="A853" s="31"/>
      <c r="B853" s="36"/>
      <c r="C853" s="17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</row>
    <row r="854" spans="1:17" s="3" customFormat="1" x14ac:dyDescent="0.2">
      <c r="A854" s="31"/>
      <c r="B854" s="36"/>
      <c r="C854" s="17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</row>
    <row r="855" spans="1:17" s="3" customFormat="1" x14ac:dyDescent="0.2">
      <c r="A855" s="31"/>
      <c r="B855" s="36"/>
      <c r="C855" s="17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</row>
    <row r="856" spans="1:17" s="3" customFormat="1" x14ac:dyDescent="0.2">
      <c r="A856" s="31"/>
      <c r="B856" s="36"/>
      <c r="C856" s="17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</row>
    <row r="857" spans="1:17" s="3" customFormat="1" x14ac:dyDescent="0.2">
      <c r="A857" s="31"/>
      <c r="B857" s="36"/>
      <c r="C857" s="17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</row>
    <row r="858" spans="1:17" s="3" customFormat="1" x14ac:dyDescent="0.2">
      <c r="A858" s="31"/>
      <c r="B858" s="36"/>
      <c r="C858" s="17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</row>
    <row r="859" spans="1:17" s="3" customFormat="1" x14ac:dyDescent="0.2">
      <c r="A859" s="31"/>
      <c r="B859" s="36"/>
      <c r="C859" s="17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</row>
    <row r="860" spans="1:17" s="3" customFormat="1" x14ac:dyDescent="0.2">
      <c r="A860" s="31"/>
      <c r="B860" s="36"/>
      <c r="C860" s="17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</row>
    <row r="861" spans="1:17" s="3" customFormat="1" x14ac:dyDescent="0.2">
      <c r="A861" s="31"/>
      <c r="B861" s="36"/>
      <c r="C861" s="17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</row>
    <row r="862" spans="1:17" s="3" customFormat="1" x14ac:dyDescent="0.2">
      <c r="A862" s="31"/>
      <c r="B862" s="36"/>
      <c r="C862" s="17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</row>
    <row r="863" spans="1:17" s="3" customFormat="1" x14ac:dyDescent="0.2">
      <c r="A863" s="31"/>
      <c r="B863" s="36"/>
      <c r="C863" s="17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</row>
    <row r="864" spans="1:17" s="3" customFormat="1" x14ac:dyDescent="0.2">
      <c r="A864" s="31"/>
      <c r="B864" s="36"/>
      <c r="C864" s="17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</row>
    <row r="865" spans="1:17" s="3" customFormat="1" x14ac:dyDescent="0.2">
      <c r="A865" s="31"/>
      <c r="B865" s="36"/>
      <c r="C865" s="17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</row>
    <row r="866" spans="1:17" s="3" customFormat="1" x14ac:dyDescent="0.2">
      <c r="A866" s="31"/>
      <c r="B866" s="36"/>
      <c r="C866" s="17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</row>
    <row r="867" spans="1:17" s="3" customFormat="1" x14ac:dyDescent="0.2">
      <c r="A867" s="31"/>
      <c r="B867" s="36"/>
      <c r="C867" s="17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</row>
    <row r="868" spans="1:17" s="3" customFormat="1" x14ac:dyDescent="0.2">
      <c r="A868" s="31"/>
      <c r="B868" s="36"/>
      <c r="C868" s="17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</row>
    <row r="869" spans="1:17" s="3" customFormat="1" x14ac:dyDescent="0.2">
      <c r="A869" s="31"/>
      <c r="B869" s="36"/>
      <c r="C869" s="17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</row>
    <row r="870" spans="1:17" s="3" customFormat="1" x14ac:dyDescent="0.2">
      <c r="A870" s="31"/>
      <c r="B870" s="36"/>
      <c r="C870" s="17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</row>
    <row r="871" spans="1:17" s="3" customFormat="1" x14ac:dyDescent="0.2">
      <c r="A871" s="31"/>
      <c r="B871" s="36"/>
      <c r="C871" s="17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</row>
    <row r="872" spans="1:17" s="3" customFormat="1" x14ac:dyDescent="0.2">
      <c r="A872" s="31"/>
      <c r="B872" s="36"/>
      <c r="C872" s="17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</row>
    <row r="873" spans="1:17" s="3" customFormat="1" x14ac:dyDescent="0.2">
      <c r="A873" s="31"/>
      <c r="B873" s="36"/>
      <c r="C873" s="17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</row>
    <row r="874" spans="1:17" s="3" customFormat="1" x14ac:dyDescent="0.2">
      <c r="A874" s="31"/>
      <c r="B874" s="36"/>
      <c r="C874" s="17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</row>
    <row r="875" spans="1:17" s="3" customFormat="1" x14ac:dyDescent="0.2">
      <c r="A875" s="31"/>
      <c r="B875" s="36"/>
      <c r="C875" s="17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</row>
    <row r="876" spans="1:17" s="3" customFormat="1" x14ac:dyDescent="0.2">
      <c r="A876" s="31"/>
      <c r="B876" s="36"/>
      <c r="C876" s="17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</row>
    <row r="877" spans="1:17" s="3" customFormat="1" x14ac:dyDescent="0.2">
      <c r="A877" s="31"/>
      <c r="B877" s="36"/>
      <c r="C877" s="17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</row>
    <row r="878" spans="1:17" s="3" customFormat="1" x14ac:dyDescent="0.2">
      <c r="A878" s="31"/>
      <c r="B878" s="36"/>
      <c r="C878" s="17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</row>
    <row r="879" spans="1:17" s="3" customFormat="1" x14ac:dyDescent="0.2">
      <c r="A879" s="31"/>
      <c r="B879" s="36"/>
      <c r="C879" s="17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</row>
    <row r="880" spans="1:17" s="3" customFormat="1" x14ac:dyDescent="0.2">
      <c r="A880" s="31"/>
      <c r="B880" s="36"/>
      <c r="C880" s="17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</row>
    <row r="881" spans="1:17" s="3" customFormat="1" x14ac:dyDescent="0.2">
      <c r="A881" s="31"/>
      <c r="B881" s="36"/>
      <c r="C881" s="17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</row>
    <row r="882" spans="1:17" s="3" customFormat="1" x14ac:dyDescent="0.2">
      <c r="A882" s="31"/>
      <c r="B882" s="36"/>
      <c r="C882" s="17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</row>
    <row r="883" spans="1:17" s="3" customFormat="1" x14ac:dyDescent="0.2">
      <c r="A883" s="31"/>
      <c r="B883" s="36"/>
      <c r="C883" s="17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</row>
    <row r="884" spans="1:17" s="3" customFormat="1" x14ac:dyDescent="0.2">
      <c r="A884" s="31"/>
      <c r="B884" s="36"/>
      <c r="C884" s="17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</row>
    <row r="885" spans="1:17" s="3" customFormat="1" x14ac:dyDescent="0.2">
      <c r="A885" s="31"/>
      <c r="B885" s="36"/>
      <c r="C885" s="17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</row>
    <row r="886" spans="1:17" s="3" customFormat="1" x14ac:dyDescent="0.2">
      <c r="A886" s="31"/>
      <c r="B886" s="36"/>
      <c r="C886" s="17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</row>
    <row r="887" spans="1:17" s="3" customFormat="1" x14ac:dyDescent="0.2">
      <c r="A887" s="31"/>
      <c r="B887" s="36"/>
      <c r="C887" s="17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</row>
    <row r="888" spans="1:17" s="3" customFormat="1" x14ac:dyDescent="0.2">
      <c r="A888" s="31"/>
      <c r="B888" s="36"/>
      <c r="C888" s="17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</row>
    <row r="889" spans="1:17" s="3" customFormat="1" x14ac:dyDescent="0.2">
      <c r="A889" s="31"/>
      <c r="B889" s="36"/>
      <c r="C889" s="17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</row>
    <row r="890" spans="1:17" s="3" customFormat="1" x14ac:dyDescent="0.2">
      <c r="A890" s="31"/>
      <c r="B890" s="36"/>
      <c r="C890" s="17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</row>
    <row r="891" spans="1:17" s="3" customFormat="1" x14ac:dyDescent="0.2">
      <c r="A891" s="31"/>
      <c r="B891" s="36"/>
      <c r="C891" s="17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</row>
    <row r="892" spans="1:17" s="3" customFormat="1" x14ac:dyDescent="0.2">
      <c r="A892" s="31"/>
      <c r="B892" s="36"/>
      <c r="C892" s="17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</row>
    <row r="893" spans="1:17" s="3" customFormat="1" x14ac:dyDescent="0.2">
      <c r="A893" s="31"/>
      <c r="B893" s="36"/>
      <c r="C893" s="17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</row>
    <row r="894" spans="1:17" s="3" customFormat="1" x14ac:dyDescent="0.2">
      <c r="A894" s="31"/>
      <c r="B894" s="36"/>
      <c r="C894" s="17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</row>
    <row r="895" spans="1:17" s="3" customFormat="1" x14ac:dyDescent="0.2">
      <c r="A895" s="31"/>
      <c r="B895" s="36"/>
      <c r="C895" s="17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</row>
    <row r="896" spans="1:17" s="3" customFormat="1" x14ac:dyDescent="0.2">
      <c r="A896" s="31"/>
      <c r="B896" s="36"/>
      <c r="C896" s="17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</row>
    <row r="897" spans="1:17" s="3" customFormat="1" x14ac:dyDescent="0.2">
      <c r="A897" s="31"/>
      <c r="B897" s="36"/>
      <c r="C897" s="17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</row>
    <row r="898" spans="1:17" s="3" customFormat="1" x14ac:dyDescent="0.2">
      <c r="A898" s="31"/>
      <c r="B898" s="36"/>
      <c r="C898" s="17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</row>
    <row r="899" spans="1:17" s="3" customFormat="1" x14ac:dyDescent="0.2">
      <c r="A899" s="31"/>
      <c r="B899" s="36"/>
      <c r="C899" s="17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</row>
    <row r="900" spans="1:17" s="3" customFormat="1" x14ac:dyDescent="0.2">
      <c r="A900" s="31"/>
      <c r="B900" s="36"/>
      <c r="C900" s="17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</row>
    <row r="901" spans="1:17" s="3" customFormat="1" x14ac:dyDescent="0.2">
      <c r="A901" s="31"/>
      <c r="B901" s="36"/>
      <c r="C901" s="17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</row>
    <row r="902" spans="1:17" s="3" customFormat="1" x14ac:dyDescent="0.2">
      <c r="A902" s="31"/>
      <c r="B902" s="36"/>
      <c r="C902" s="17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</row>
    <row r="903" spans="1:17" s="3" customFormat="1" x14ac:dyDescent="0.2">
      <c r="A903" s="31"/>
      <c r="B903" s="36"/>
      <c r="C903" s="17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</row>
    <row r="904" spans="1:17" s="3" customFormat="1" x14ac:dyDescent="0.2">
      <c r="A904" s="31"/>
      <c r="B904" s="36"/>
      <c r="C904" s="17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</row>
    <row r="905" spans="1:17" s="3" customFormat="1" x14ac:dyDescent="0.2">
      <c r="A905" s="31"/>
      <c r="B905" s="36"/>
      <c r="C905" s="17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</row>
    <row r="906" spans="1:17" s="3" customFormat="1" x14ac:dyDescent="0.2">
      <c r="A906" s="31"/>
      <c r="B906" s="36"/>
      <c r="C906" s="17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</row>
    <row r="907" spans="1:17" s="3" customFormat="1" x14ac:dyDescent="0.2">
      <c r="A907" s="31"/>
      <c r="B907" s="36"/>
      <c r="C907" s="17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</row>
    <row r="908" spans="1:17" s="3" customFormat="1" x14ac:dyDescent="0.2">
      <c r="A908" s="31"/>
      <c r="B908" s="36"/>
      <c r="C908" s="17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</row>
    <row r="909" spans="1:17" s="3" customFormat="1" x14ac:dyDescent="0.2">
      <c r="A909" s="31"/>
      <c r="B909" s="36"/>
      <c r="C909" s="17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</row>
    <row r="910" spans="1:17" s="3" customFormat="1" x14ac:dyDescent="0.2">
      <c r="A910" s="31"/>
      <c r="B910" s="36"/>
      <c r="C910" s="17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</row>
    <row r="911" spans="1:17" s="3" customFormat="1" x14ac:dyDescent="0.2">
      <c r="A911" s="31"/>
      <c r="B911" s="36"/>
      <c r="C911" s="17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</row>
    <row r="912" spans="1:17" s="3" customFormat="1" x14ac:dyDescent="0.2">
      <c r="A912" s="31"/>
      <c r="B912" s="36"/>
      <c r="C912" s="17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</row>
    <row r="913" spans="1:17" s="3" customFormat="1" x14ac:dyDescent="0.2">
      <c r="A913" s="31"/>
      <c r="B913" s="36"/>
      <c r="C913" s="17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</row>
    <row r="914" spans="1:17" s="3" customFormat="1" x14ac:dyDescent="0.2">
      <c r="A914" s="31"/>
      <c r="B914" s="36"/>
      <c r="C914" s="17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</row>
    <row r="915" spans="1:17" s="3" customFormat="1" x14ac:dyDescent="0.2">
      <c r="A915" s="31"/>
      <c r="B915" s="36"/>
      <c r="C915" s="17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</row>
    <row r="916" spans="1:17" s="3" customFormat="1" x14ac:dyDescent="0.2">
      <c r="A916" s="31"/>
      <c r="B916" s="36"/>
      <c r="C916" s="17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</row>
    <row r="917" spans="1:17" s="3" customFormat="1" x14ac:dyDescent="0.2">
      <c r="A917" s="31"/>
      <c r="B917" s="36"/>
      <c r="C917" s="17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</row>
    <row r="918" spans="1:17" s="3" customFormat="1" x14ac:dyDescent="0.2">
      <c r="A918" s="31"/>
      <c r="B918" s="36"/>
      <c r="C918" s="17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</row>
    <row r="919" spans="1:17" s="3" customFormat="1" x14ac:dyDescent="0.2">
      <c r="A919" s="31"/>
      <c r="B919" s="36"/>
      <c r="C919" s="17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</row>
    <row r="920" spans="1:17" s="3" customFormat="1" x14ac:dyDescent="0.2">
      <c r="A920" s="31"/>
      <c r="B920" s="36"/>
      <c r="C920" s="17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</row>
    <row r="921" spans="1:17" s="3" customFormat="1" x14ac:dyDescent="0.2">
      <c r="A921" s="31"/>
      <c r="B921" s="36"/>
      <c r="C921" s="17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</row>
    <row r="922" spans="1:17" s="3" customFormat="1" x14ac:dyDescent="0.2">
      <c r="A922" s="31"/>
      <c r="B922" s="36"/>
      <c r="C922" s="17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</row>
    <row r="923" spans="1:17" s="3" customFormat="1" x14ac:dyDescent="0.2">
      <c r="A923" s="31"/>
      <c r="B923" s="36"/>
      <c r="C923" s="17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</row>
    <row r="924" spans="1:17" s="3" customFormat="1" x14ac:dyDescent="0.2">
      <c r="A924" s="31"/>
      <c r="B924" s="36"/>
      <c r="C924" s="17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</row>
    <row r="925" spans="1:17" s="3" customFormat="1" x14ac:dyDescent="0.2">
      <c r="A925" s="31"/>
      <c r="B925" s="36"/>
      <c r="C925" s="17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</row>
    <row r="926" spans="1:17" s="3" customFormat="1" x14ac:dyDescent="0.2">
      <c r="A926" s="31"/>
      <c r="B926" s="36"/>
      <c r="C926" s="17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</row>
    <row r="927" spans="1:17" s="3" customFormat="1" x14ac:dyDescent="0.2">
      <c r="A927" s="31"/>
      <c r="B927" s="36"/>
      <c r="C927" s="17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</row>
    <row r="928" spans="1:17" s="3" customFormat="1" x14ac:dyDescent="0.2">
      <c r="A928" s="31"/>
      <c r="B928" s="36"/>
      <c r="C928" s="17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</row>
    <row r="929" spans="1:17" s="3" customFormat="1" x14ac:dyDescent="0.2">
      <c r="A929" s="31"/>
      <c r="B929" s="36"/>
      <c r="C929" s="17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</row>
    <row r="930" spans="1:17" s="3" customFormat="1" x14ac:dyDescent="0.2">
      <c r="A930" s="31"/>
      <c r="B930" s="36"/>
      <c r="C930" s="17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</row>
    <row r="931" spans="1:17" s="3" customFormat="1" x14ac:dyDescent="0.2">
      <c r="A931" s="31"/>
      <c r="B931" s="36"/>
      <c r="C931" s="17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</row>
    <row r="932" spans="1:17" s="3" customFormat="1" x14ac:dyDescent="0.2">
      <c r="A932" s="31"/>
      <c r="B932" s="36"/>
      <c r="C932" s="17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</row>
    <row r="933" spans="1:17" s="3" customFormat="1" x14ac:dyDescent="0.2">
      <c r="A933" s="31"/>
      <c r="B933" s="36"/>
      <c r="C933" s="17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</row>
    <row r="934" spans="1:17" s="3" customFormat="1" x14ac:dyDescent="0.2">
      <c r="A934" s="31"/>
      <c r="B934" s="36"/>
      <c r="C934" s="17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</row>
    <row r="935" spans="1:17" s="3" customFormat="1" x14ac:dyDescent="0.2">
      <c r="A935" s="31"/>
      <c r="B935" s="36"/>
      <c r="C935" s="17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</row>
    <row r="936" spans="1:17" s="3" customFormat="1" x14ac:dyDescent="0.2">
      <c r="A936" s="31"/>
      <c r="B936" s="36"/>
      <c r="C936" s="17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</row>
    <row r="937" spans="1:17" s="3" customFormat="1" x14ac:dyDescent="0.2">
      <c r="A937" s="31"/>
      <c r="B937" s="36"/>
      <c r="C937" s="17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</row>
    <row r="938" spans="1:17" s="3" customFormat="1" x14ac:dyDescent="0.2">
      <c r="A938" s="31"/>
      <c r="B938" s="36"/>
      <c r="C938" s="17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</row>
    <row r="939" spans="1:17" s="3" customFormat="1" x14ac:dyDescent="0.2">
      <c r="A939" s="31"/>
      <c r="B939" s="36"/>
      <c r="C939" s="17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</row>
    <row r="940" spans="1:17" s="3" customFormat="1" x14ac:dyDescent="0.2">
      <c r="A940" s="31"/>
      <c r="B940" s="36"/>
      <c r="C940" s="17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</row>
    <row r="941" spans="1:17" s="3" customFormat="1" x14ac:dyDescent="0.2">
      <c r="A941" s="31"/>
      <c r="B941" s="36"/>
      <c r="C941" s="17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</row>
    <row r="942" spans="1:17" s="3" customFormat="1" x14ac:dyDescent="0.2">
      <c r="A942" s="31"/>
      <c r="B942" s="36"/>
      <c r="C942" s="17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</row>
    <row r="943" spans="1:17" s="3" customFormat="1" x14ac:dyDescent="0.2">
      <c r="A943" s="31"/>
      <c r="B943" s="36"/>
      <c r="C943" s="17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</row>
    <row r="944" spans="1:17" s="3" customFormat="1" x14ac:dyDescent="0.2">
      <c r="A944" s="31"/>
      <c r="B944" s="36"/>
      <c r="C944" s="17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</row>
    <row r="945" spans="1:17" s="3" customFormat="1" x14ac:dyDescent="0.2">
      <c r="A945" s="31"/>
      <c r="B945" s="36"/>
      <c r="C945" s="17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</row>
    <row r="946" spans="1:17" s="3" customFormat="1" x14ac:dyDescent="0.2">
      <c r="A946" s="31"/>
      <c r="B946" s="36"/>
      <c r="C946" s="17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</row>
    <row r="947" spans="1:17" s="3" customFormat="1" x14ac:dyDescent="0.2">
      <c r="A947" s="31"/>
      <c r="B947" s="36"/>
      <c r="C947" s="17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</row>
    <row r="948" spans="1:17" s="3" customFormat="1" x14ac:dyDescent="0.2">
      <c r="A948" s="31"/>
      <c r="B948" s="36"/>
      <c r="C948" s="17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</row>
    <row r="949" spans="1:17" s="3" customFormat="1" x14ac:dyDescent="0.2">
      <c r="A949" s="31"/>
      <c r="B949" s="36"/>
      <c r="C949" s="17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</row>
    <row r="950" spans="1:17" s="3" customFormat="1" x14ac:dyDescent="0.2">
      <c r="A950" s="31"/>
      <c r="B950" s="36"/>
      <c r="C950" s="17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</row>
    <row r="951" spans="1:17" s="3" customFormat="1" x14ac:dyDescent="0.2">
      <c r="A951" s="31"/>
      <c r="B951" s="36"/>
      <c r="C951" s="17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</row>
    <row r="952" spans="1:17" s="3" customFormat="1" x14ac:dyDescent="0.2">
      <c r="A952" s="31"/>
      <c r="B952" s="36"/>
      <c r="C952" s="17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</row>
    <row r="953" spans="1:17" s="3" customFormat="1" x14ac:dyDescent="0.2">
      <c r="A953" s="31"/>
      <c r="B953" s="36"/>
      <c r="C953" s="17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</row>
    <row r="954" spans="1:17" s="3" customFormat="1" x14ac:dyDescent="0.2">
      <c r="A954" s="31"/>
      <c r="B954" s="36"/>
      <c r="C954" s="17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</row>
    <row r="955" spans="1:17" s="3" customFormat="1" x14ac:dyDescent="0.2">
      <c r="A955" s="31"/>
      <c r="B955" s="36"/>
      <c r="C955" s="17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</row>
    <row r="956" spans="1:17" s="3" customFormat="1" x14ac:dyDescent="0.2">
      <c r="A956" s="31"/>
      <c r="B956" s="36"/>
      <c r="C956" s="17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</row>
    <row r="957" spans="1:17" s="3" customFormat="1" x14ac:dyDescent="0.2">
      <c r="A957" s="31"/>
      <c r="B957" s="36"/>
      <c r="C957" s="17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</row>
    <row r="958" spans="1:17" s="3" customFormat="1" x14ac:dyDescent="0.2">
      <c r="A958" s="31"/>
      <c r="B958" s="36"/>
      <c r="C958" s="17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</row>
    <row r="959" spans="1:17" s="3" customFormat="1" x14ac:dyDescent="0.2">
      <c r="A959" s="31"/>
      <c r="B959" s="36"/>
      <c r="C959" s="17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</row>
    <row r="960" spans="1:17" s="3" customFormat="1" x14ac:dyDescent="0.2">
      <c r="A960" s="31"/>
      <c r="B960" s="36"/>
      <c r="C960" s="17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</row>
    <row r="961" spans="1:17" s="3" customFormat="1" x14ac:dyDescent="0.2">
      <c r="A961" s="31"/>
      <c r="B961" s="36"/>
      <c r="C961" s="17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</row>
    <row r="962" spans="1:17" s="3" customFormat="1" x14ac:dyDescent="0.2">
      <c r="A962" s="31"/>
      <c r="B962" s="36"/>
      <c r="C962" s="17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</row>
    <row r="963" spans="1:17" s="3" customFormat="1" x14ac:dyDescent="0.2">
      <c r="A963" s="31"/>
      <c r="B963" s="36"/>
      <c r="C963" s="17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</row>
    <row r="964" spans="1:17" s="3" customFormat="1" x14ac:dyDescent="0.2">
      <c r="A964" s="31"/>
      <c r="B964" s="36"/>
      <c r="C964" s="17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</row>
    <row r="965" spans="1:17" s="3" customFormat="1" x14ac:dyDescent="0.2">
      <c r="A965" s="31"/>
      <c r="B965" s="36"/>
      <c r="C965" s="17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</row>
    <row r="966" spans="1:17" s="3" customFormat="1" x14ac:dyDescent="0.2">
      <c r="A966" s="31"/>
      <c r="B966" s="36"/>
      <c r="C966" s="17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</row>
    <row r="967" spans="1:17" s="3" customFormat="1" x14ac:dyDescent="0.2">
      <c r="A967" s="31"/>
      <c r="B967" s="36"/>
      <c r="C967" s="17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</row>
    <row r="968" spans="1:17" s="3" customFormat="1" x14ac:dyDescent="0.2">
      <c r="A968" s="31"/>
      <c r="B968" s="36"/>
      <c r="C968" s="17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</row>
    <row r="969" spans="1:17" s="3" customFormat="1" x14ac:dyDescent="0.2">
      <c r="A969" s="31"/>
      <c r="B969" s="36"/>
      <c r="C969" s="17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</row>
    <row r="970" spans="1:17" s="3" customFormat="1" x14ac:dyDescent="0.2">
      <c r="A970" s="31"/>
      <c r="B970" s="36"/>
      <c r="C970" s="17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</row>
    <row r="971" spans="1:17" s="3" customFormat="1" x14ac:dyDescent="0.2">
      <c r="A971" s="31"/>
      <c r="B971" s="36"/>
      <c r="C971" s="17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</row>
    <row r="972" spans="1:17" s="3" customFormat="1" x14ac:dyDescent="0.2">
      <c r="A972" s="31"/>
      <c r="B972" s="36"/>
      <c r="C972" s="17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</row>
    <row r="973" spans="1:17" s="3" customFormat="1" x14ac:dyDescent="0.2">
      <c r="A973" s="31"/>
      <c r="B973" s="36"/>
      <c r="C973" s="17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</row>
    <row r="974" spans="1:17" s="3" customFormat="1" x14ac:dyDescent="0.2">
      <c r="A974" s="31"/>
      <c r="B974" s="36"/>
      <c r="C974" s="17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</row>
    <row r="975" spans="1:17" s="3" customFormat="1" x14ac:dyDescent="0.2">
      <c r="A975" s="31"/>
      <c r="B975" s="36"/>
      <c r="C975" s="17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</row>
    <row r="976" spans="1:17" s="3" customFormat="1" x14ac:dyDescent="0.2">
      <c r="A976" s="31"/>
      <c r="B976" s="36"/>
      <c r="C976" s="17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</row>
    <row r="977" spans="1:17" s="3" customFormat="1" x14ac:dyDescent="0.2">
      <c r="A977" s="31"/>
      <c r="B977" s="36"/>
      <c r="C977" s="17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</row>
    <row r="978" spans="1:17" s="3" customFormat="1" x14ac:dyDescent="0.2">
      <c r="A978" s="31"/>
      <c r="B978" s="36"/>
      <c r="C978" s="17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</row>
    <row r="979" spans="1:17" s="3" customFormat="1" x14ac:dyDescent="0.2">
      <c r="A979" s="31"/>
      <c r="B979" s="36"/>
      <c r="C979" s="17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</row>
    <row r="980" spans="1:17" s="3" customFormat="1" x14ac:dyDescent="0.2">
      <c r="A980" s="31"/>
      <c r="B980" s="36"/>
      <c r="C980" s="17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</row>
    <row r="981" spans="1:17" s="3" customFormat="1" x14ac:dyDescent="0.2">
      <c r="A981" s="31"/>
      <c r="B981" s="36"/>
      <c r="C981" s="17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</row>
    <row r="982" spans="1:17" s="3" customFormat="1" x14ac:dyDescent="0.2">
      <c r="A982" s="31"/>
      <c r="B982" s="36"/>
      <c r="C982" s="17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</row>
    <row r="983" spans="1:17" s="3" customFormat="1" x14ac:dyDescent="0.2">
      <c r="A983" s="31"/>
      <c r="B983" s="36"/>
      <c r="C983" s="17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</row>
    <row r="984" spans="1:17" s="3" customFormat="1" x14ac:dyDescent="0.2">
      <c r="A984" s="31"/>
      <c r="B984" s="36"/>
      <c r="C984" s="17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</row>
    <row r="985" spans="1:17" s="3" customFormat="1" x14ac:dyDescent="0.2">
      <c r="A985" s="31"/>
      <c r="B985" s="36"/>
      <c r="C985" s="17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</row>
    <row r="986" spans="1:17" s="3" customFormat="1" x14ac:dyDescent="0.2">
      <c r="A986" s="31"/>
      <c r="B986" s="36"/>
      <c r="C986" s="17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</row>
    <row r="987" spans="1:17" s="3" customFormat="1" x14ac:dyDescent="0.2">
      <c r="A987" s="31"/>
      <c r="B987" s="36"/>
      <c r="C987" s="17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</row>
    <row r="988" spans="1:17" s="3" customFormat="1" x14ac:dyDescent="0.2">
      <c r="A988" s="31"/>
      <c r="B988" s="36"/>
      <c r="C988" s="17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</row>
    <row r="989" spans="1:17" s="3" customFormat="1" x14ac:dyDescent="0.2">
      <c r="A989" s="31"/>
      <c r="B989" s="36"/>
      <c r="C989" s="17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</row>
    <row r="990" spans="1:17" s="3" customFormat="1" x14ac:dyDescent="0.2">
      <c r="A990" s="31"/>
      <c r="B990" s="36"/>
      <c r="C990" s="17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</row>
    <row r="991" spans="1:17" s="3" customFormat="1" x14ac:dyDescent="0.2">
      <c r="A991" s="31"/>
      <c r="B991" s="36"/>
      <c r="C991" s="17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</row>
    <row r="992" spans="1:17" s="3" customFormat="1" x14ac:dyDescent="0.2">
      <c r="A992" s="31"/>
      <c r="B992" s="36"/>
      <c r="C992" s="17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</row>
    <row r="993" spans="1:17" s="3" customFormat="1" x14ac:dyDescent="0.2">
      <c r="A993" s="31"/>
      <c r="B993" s="36"/>
      <c r="C993" s="17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</row>
    <row r="994" spans="1:17" s="3" customFormat="1" x14ac:dyDescent="0.2">
      <c r="A994" s="31"/>
      <c r="B994" s="36"/>
      <c r="C994" s="17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</row>
    <row r="995" spans="1:17" s="3" customFormat="1" x14ac:dyDescent="0.2">
      <c r="A995" s="31"/>
      <c r="B995" s="36"/>
      <c r="C995" s="17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</row>
    <row r="996" spans="1:17" s="3" customFormat="1" x14ac:dyDescent="0.2">
      <c r="A996" s="31"/>
      <c r="B996" s="36"/>
      <c r="C996" s="17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</row>
    <row r="997" spans="1:17" s="3" customFormat="1" x14ac:dyDescent="0.2">
      <c r="A997" s="31"/>
      <c r="B997" s="36"/>
      <c r="C997" s="17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</row>
    <row r="998" spans="1:17" s="3" customFormat="1" x14ac:dyDescent="0.2">
      <c r="A998" s="31"/>
      <c r="B998" s="36"/>
      <c r="C998" s="17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</row>
    <row r="999" spans="1:17" s="3" customFormat="1" x14ac:dyDescent="0.2">
      <c r="A999" s="31"/>
      <c r="B999" s="36"/>
      <c r="C999" s="17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</row>
    <row r="1000" spans="1:17" s="3" customFormat="1" x14ac:dyDescent="0.2">
      <c r="A1000" s="31"/>
      <c r="B1000" s="36"/>
      <c r="C1000" s="17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</row>
    <row r="1001" spans="1:17" s="3" customFormat="1" x14ac:dyDescent="0.2">
      <c r="A1001" s="31"/>
      <c r="B1001" s="36"/>
      <c r="C1001" s="17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</row>
    <row r="1002" spans="1:17" s="3" customFormat="1" x14ac:dyDescent="0.2">
      <c r="A1002" s="31"/>
      <c r="B1002" s="36"/>
      <c r="C1002" s="17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</row>
    <row r="1003" spans="1:17" s="3" customFormat="1" x14ac:dyDescent="0.2">
      <c r="A1003" s="31"/>
      <c r="B1003" s="36"/>
      <c r="C1003" s="17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</row>
    <row r="1004" spans="1:17" s="3" customFormat="1" x14ac:dyDescent="0.2">
      <c r="A1004" s="31"/>
      <c r="B1004" s="36"/>
      <c r="C1004" s="17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</row>
    <row r="1005" spans="1:17" s="3" customFormat="1" x14ac:dyDescent="0.2">
      <c r="A1005" s="31"/>
      <c r="B1005" s="36"/>
      <c r="C1005" s="17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</row>
    <row r="1006" spans="1:17" s="3" customFormat="1" x14ac:dyDescent="0.2">
      <c r="A1006" s="31"/>
      <c r="B1006" s="36"/>
      <c r="C1006" s="17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</row>
    <row r="1007" spans="1:17" s="3" customFormat="1" x14ac:dyDescent="0.2">
      <c r="A1007" s="31"/>
      <c r="B1007" s="36"/>
      <c r="C1007" s="17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</row>
    <row r="1008" spans="1:17" s="3" customFormat="1" x14ac:dyDescent="0.2">
      <c r="A1008" s="31"/>
      <c r="B1008" s="36"/>
      <c r="C1008" s="17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</row>
    <row r="1009" spans="1:17" s="3" customFormat="1" x14ac:dyDescent="0.2">
      <c r="A1009" s="31"/>
      <c r="B1009" s="36"/>
      <c r="C1009" s="17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</row>
    <row r="1010" spans="1:17" s="3" customFormat="1" x14ac:dyDescent="0.2">
      <c r="A1010" s="31"/>
      <c r="B1010" s="36"/>
      <c r="C1010" s="17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</row>
    <row r="1011" spans="1:17" s="3" customFormat="1" x14ac:dyDescent="0.2">
      <c r="A1011" s="31"/>
      <c r="B1011" s="36"/>
      <c r="C1011" s="17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</row>
    <row r="1012" spans="1:17" s="3" customFormat="1" x14ac:dyDescent="0.2">
      <c r="A1012" s="31"/>
      <c r="B1012" s="36"/>
      <c r="C1012" s="17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</row>
    <row r="1013" spans="1:17" s="3" customFormat="1" x14ac:dyDescent="0.2">
      <c r="A1013" s="31"/>
      <c r="B1013" s="36"/>
      <c r="C1013" s="17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</row>
    <row r="1014" spans="1:17" s="3" customFormat="1" x14ac:dyDescent="0.2">
      <c r="A1014" s="31"/>
      <c r="B1014" s="36"/>
      <c r="C1014" s="17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</row>
    <row r="1015" spans="1:17" s="3" customFormat="1" x14ac:dyDescent="0.2">
      <c r="A1015" s="31"/>
      <c r="B1015" s="36"/>
      <c r="C1015" s="17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</row>
    <row r="1016" spans="1:17" s="3" customFormat="1" x14ac:dyDescent="0.2">
      <c r="A1016" s="31"/>
      <c r="B1016" s="36"/>
      <c r="C1016" s="17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</row>
    <row r="1017" spans="1:17" s="3" customFormat="1" x14ac:dyDescent="0.2">
      <c r="A1017" s="31"/>
      <c r="B1017" s="36"/>
      <c r="C1017" s="17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</row>
    <row r="1018" spans="1:17" s="3" customFormat="1" x14ac:dyDescent="0.2">
      <c r="A1018" s="31"/>
      <c r="B1018" s="36"/>
      <c r="C1018" s="17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</row>
    <row r="1019" spans="1:17" s="3" customFormat="1" x14ac:dyDescent="0.2">
      <c r="A1019" s="31"/>
      <c r="B1019" s="36"/>
      <c r="C1019" s="17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</row>
    <row r="1020" spans="1:17" s="3" customFormat="1" x14ac:dyDescent="0.2">
      <c r="A1020" s="31"/>
      <c r="B1020" s="36"/>
      <c r="C1020" s="17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</row>
    <row r="1021" spans="1:17" s="3" customFormat="1" x14ac:dyDescent="0.2">
      <c r="A1021" s="31"/>
      <c r="B1021" s="36"/>
      <c r="C1021" s="17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</row>
    <row r="1022" spans="1:17" s="3" customFormat="1" x14ac:dyDescent="0.2">
      <c r="A1022" s="31"/>
      <c r="B1022" s="36"/>
      <c r="C1022" s="17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</row>
    <row r="1023" spans="1:17" s="3" customFormat="1" x14ac:dyDescent="0.2">
      <c r="A1023" s="31"/>
      <c r="B1023" s="36"/>
      <c r="C1023" s="17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</row>
    <row r="1024" spans="1:17" s="3" customFormat="1" x14ac:dyDescent="0.2">
      <c r="A1024" s="31"/>
      <c r="B1024" s="36"/>
      <c r="C1024" s="17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</row>
    <row r="1025" spans="1:17" s="3" customFormat="1" x14ac:dyDescent="0.2">
      <c r="A1025" s="31"/>
      <c r="B1025" s="36"/>
      <c r="C1025" s="17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</row>
    <row r="1026" spans="1:17" s="3" customFormat="1" x14ac:dyDescent="0.2">
      <c r="A1026" s="31"/>
      <c r="B1026" s="36"/>
      <c r="C1026" s="17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</row>
    <row r="1027" spans="1:17" s="3" customFormat="1" x14ac:dyDescent="0.2">
      <c r="A1027" s="31"/>
      <c r="B1027" s="36"/>
      <c r="C1027" s="17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</row>
    <row r="1028" spans="1:17" s="3" customFormat="1" x14ac:dyDescent="0.2">
      <c r="A1028" s="31"/>
      <c r="B1028" s="36"/>
      <c r="C1028" s="17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</row>
    <row r="1029" spans="1:17" s="3" customFormat="1" x14ac:dyDescent="0.2">
      <c r="A1029" s="31"/>
      <c r="B1029" s="36"/>
      <c r="C1029" s="17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</row>
    <row r="1030" spans="1:17" s="3" customFormat="1" x14ac:dyDescent="0.2">
      <c r="A1030" s="31"/>
      <c r="B1030" s="36"/>
      <c r="C1030" s="17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</row>
    <row r="1031" spans="1:17" s="3" customFormat="1" x14ac:dyDescent="0.2">
      <c r="A1031" s="31"/>
      <c r="B1031" s="36"/>
      <c r="C1031" s="17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</row>
    <row r="1032" spans="1:17" s="3" customFormat="1" x14ac:dyDescent="0.2">
      <c r="A1032" s="31"/>
      <c r="B1032" s="36"/>
      <c r="C1032" s="17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</row>
    <row r="1033" spans="1:17" s="3" customFormat="1" x14ac:dyDescent="0.2">
      <c r="A1033" s="31"/>
      <c r="B1033" s="36"/>
      <c r="C1033" s="17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</row>
    <row r="1034" spans="1:17" s="3" customFormat="1" x14ac:dyDescent="0.2">
      <c r="A1034" s="31"/>
      <c r="B1034" s="36"/>
      <c r="C1034" s="17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</row>
    <row r="1035" spans="1:17" s="3" customFormat="1" x14ac:dyDescent="0.2">
      <c r="A1035" s="31"/>
      <c r="B1035" s="36"/>
      <c r="C1035" s="17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</row>
    <row r="1036" spans="1:17" s="3" customFormat="1" x14ac:dyDescent="0.2">
      <c r="A1036" s="31"/>
      <c r="B1036" s="36"/>
      <c r="C1036" s="17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</row>
    <row r="1037" spans="1:17" s="3" customFormat="1" x14ac:dyDescent="0.2">
      <c r="A1037" s="31"/>
      <c r="B1037" s="36"/>
      <c r="C1037" s="17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</row>
    <row r="1038" spans="1:17" s="3" customFormat="1" x14ac:dyDescent="0.2">
      <c r="A1038" s="31"/>
      <c r="B1038" s="36"/>
      <c r="C1038" s="17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</row>
    <row r="1039" spans="1:17" s="3" customFormat="1" x14ac:dyDescent="0.2">
      <c r="A1039" s="31"/>
      <c r="B1039" s="36"/>
      <c r="C1039" s="17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</row>
    <row r="1040" spans="1:17" s="3" customFormat="1" x14ac:dyDescent="0.2">
      <c r="A1040" s="31"/>
      <c r="B1040" s="36"/>
      <c r="C1040" s="17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</row>
    <row r="1041" spans="1:17" s="3" customFormat="1" x14ac:dyDescent="0.2">
      <c r="A1041" s="31"/>
      <c r="B1041" s="36"/>
      <c r="C1041" s="17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</row>
    <row r="1042" spans="1:17" s="3" customFormat="1" x14ac:dyDescent="0.2">
      <c r="A1042" s="31"/>
      <c r="B1042" s="36"/>
      <c r="C1042" s="17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</row>
    <row r="1043" spans="1:17" s="3" customFormat="1" x14ac:dyDescent="0.2">
      <c r="A1043" s="31"/>
      <c r="B1043" s="36"/>
      <c r="C1043" s="17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</row>
    <row r="1044" spans="1:17" s="3" customFormat="1" x14ac:dyDescent="0.2">
      <c r="A1044" s="31"/>
      <c r="B1044" s="36"/>
      <c r="C1044" s="17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</row>
    <row r="1045" spans="1:17" s="3" customFormat="1" x14ac:dyDescent="0.2">
      <c r="A1045" s="31"/>
      <c r="B1045" s="36"/>
      <c r="C1045" s="17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</row>
    <row r="1046" spans="1:17" s="3" customFormat="1" x14ac:dyDescent="0.2">
      <c r="A1046" s="31"/>
      <c r="B1046" s="36"/>
      <c r="C1046" s="17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</row>
    <row r="1047" spans="1:17" s="3" customFormat="1" x14ac:dyDescent="0.2">
      <c r="A1047" s="31"/>
      <c r="B1047" s="36"/>
      <c r="C1047" s="17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</row>
    <row r="1048" spans="1:17" s="3" customFormat="1" x14ac:dyDescent="0.2">
      <c r="A1048" s="31"/>
      <c r="B1048" s="36"/>
      <c r="C1048" s="17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</row>
    <row r="1049" spans="1:17" s="3" customFormat="1" x14ac:dyDescent="0.2">
      <c r="A1049" s="31"/>
      <c r="B1049" s="36"/>
      <c r="C1049" s="17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</row>
    <row r="1050" spans="1:17" s="3" customFormat="1" x14ac:dyDescent="0.2">
      <c r="A1050" s="31"/>
      <c r="B1050" s="36"/>
      <c r="C1050" s="17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</row>
    <row r="1051" spans="1:17" s="3" customFormat="1" x14ac:dyDescent="0.2">
      <c r="A1051" s="31"/>
      <c r="B1051" s="36"/>
      <c r="C1051" s="17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</row>
    <row r="1052" spans="1:17" s="3" customFormat="1" x14ac:dyDescent="0.2">
      <c r="A1052" s="31"/>
      <c r="B1052" s="36"/>
      <c r="C1052" s="17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</row>
    <row r="1053" spans="1:17" s="3" customFormat="1" x14ac:dyDescent="0.2">
      <c r="A1053" s="31"/>
      <c r="B1053" s="36"/>
      <c r="C1053" s="17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</row>
    <row r="1054" spans="1:17" s="3" customFormat="1" x14ac:dyDescent="0.2">
      <c r="A1054" s="31"/>
      <c r="B1054" s="36"/>
      <c r="C1054" s="17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</row>
    <row r="1055" spans="1:17" s="3" customFormat="1" x14ac:dyDescent="0.2">
      <c r="A1055" s="31"/>
      <c r="B1055" s="36"/>
      <c r="C1055" s="17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</row>
    <row r="1056" spans="1:17" s="3" customFormat="1" x14ac:dyDescent="0.2">
      <c r="A1056" s="31"/>
      <c r="B1056" s="36"/>
      <c r="C1056" s="17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</row>
    <row r="1057" spans="1:17" s="3" customFormat="1" x14ac:dyDescent="0.2">
      <c r="A1057" s="31"/>
      <c r="B1057" s="36"/>
      <c r="C1057" s="17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</row>
    <row r="1058" spans="1:17" s="3" customFormat="1" x14ac:dyDescent="0.2">
      <c r="A1058" s="31"/>
      <c r="B1058" s="36"/>
      <c r="C1058" s="17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</row>
    <row r="1059" spans="1:17" s="3" customFormat="1" x14ac:dyDescent="0.2">
      <c r="A1059" s="31"/>
      <c r="B1059" s="36"/>
      <c r="C1059" s="17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</row>
    <row r="1060" spans="1:17" s="3" customFormat="1" x14ac:dyDescent="0.2">
      <c r="A1060" s="31"/>
      <c r="B1060" s="36"/>
      <c r="C1060" s="17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</row>
    <row r="1061" spans="1:17" s="3" customFormat="1" x14ac:dyDescent="0.2">
      <c r="A1061" s="31"/>
      <c r="B1061" s="36"/>
      <c r="C1061" s="17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</row>
    <row r="1062" spans="1:17" s="3" customFormat="1" x14ac:dyDescent="0.2">
      <c r="A1062" s="31"/>
      <c r="B1062" s="36"/>
      <c r="C1062" s="17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</row>
    <row r="1063" spans="1:17" s="3" customFormat="1" x14ac:dyDescent="0.2">
      <c r="A1063" s="31"/>
      <c r="B1063" s="36"/>
      <c r="C1063" s="17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</row>
    <row r="1064" spans="1:17" s="3" customFormat="1" x14ac:dyDescent="0.2">
      <c r="A1064" s="31"/>
      <c r="B1064" s="36"/>
      <c r="C1064" s="17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</row>
    <row r="1065" spans="1:17" s="3" customFormat="1" x14ac:dyDescent="0.2">
      <c r="A1065" s="31"/>
      <c r="B1065" s="36"/>
      <c r="C1065" s="17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</row>
    <row r="1066" spans="1:17" s="3" customFormat="1" x14ac:dyDescent="0.2">
      <c r="A1066" s="31"/>
      <c r="B1066" s="36"/>
      <c r="C1066" s="17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</row>
    <row r="1067" spans="1:17" s="3" customFormat="1" x14ac:dyDescent="0.2">
      <c r="A1067" s="31"/>
      <c r="B1067" s="36"/>
      <c r="C1067" s="17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</row>
    <row r="1068" spans="1:17" s="3" customFormat="1" x14ac:dyDescent="0.2">
      <c r="A1068" s="31"/>
      <c r="B1068" s="36"/>
      <c r="C1068" s="17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</row>
    <row r="1069" spans="1:17" s="3" customFormat="1" x14ac:dyDescent="0.2">
      <c r="A1069" s="31"/>
      <c r="B1069" s="36"/>
      <c r="C1069" s="17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</row>
    <row r="1070" spans="1:17" s="3" customFormat="1" x14ac:dyDescent="0.2">
      <c r="A1070" s="31"/>
      <c r="B1070" s="36"/>
      <c r="C1070" s="17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</row>
    <row r="1071" spans="1:17" s="3" customFormat="1" x14ac:dyDescent="0.2">
      <c r="A1071" s="31"/>
      <c r="B1071" s="36"/>
      <c r="C1071" s="17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</row>
    <row r="1072" spans="1:17" s="3" customFormat="1" x14ac:dyDescent="0.2">
      <c r="A1072" s="31"/>
      <c r="B1072" s="36"/>
      <c r="C1072" s="17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</row>
    <row r="1073" spans="1:17" s="3" customFormat="1" x14ac:dyDescent="0.2">
      <c r="A1073" s="31"/>
      <c r="B1073" s="36"/>
      <c r="C1073" s="17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</row>
    <row r="1074" spans="1:17" s="3" customFormat="1" x14ac:dyDescent="0.2">
      <c r="A1074" s="31"/>
      <c r="B1074" s="36"/>
      <c r="C1074" s="17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</row>
    <row r="1075" spans="1:17" s="3" customFormat="1" x14ac:dyDescent="0.2">
      <c r="A1075" s="31"/>
      <c r="B1075" s="36"/>
      <c r="C1075" s="17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</row>
    <row r="1076" spans="1:17" s="3" customFormat="1" x14ac:dyDescent="0.2">
      <c r="A1076" s="31"/>
      <c r="B1076" s="36"/>
      <c r="C1076" s="17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</row>
    <row r="1077" spans="1:17" s="3" customFormat="1" x14ac:dyDescent="0.2">
      <c r="A1077" s="31"/>
      <c r="B1077" s="36"/>
      <c r="C1077" s="17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</row>
    <row r="1078" spans="1:17" s="3" customFormat="1" x14ac:dyDescent="0.2">
      <c r="A1078" s="31"/>
      <c r="B1078" s="36"/>
      <c r="C1078" s="17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</row>
    <row r="1079" spans="1:17" s="3" customFormat="1" x14ac:dyDescent="0.2">
      <c r="A1079" s="31"/>
      <c r="B1079" s="36"/>
      <c r="C1079" s="17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</row>
    <row r="1080" spans="1:17" s="3" customFormat="1" x14ac:dyDescent="0.2">
      <c r="A1080" s="31"/>
      <c r="B1080" s="36"/>
      <c r="C1080" s="17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</row>
    <row r="1081" spans="1:17" s="3" customFormat="1" x14ac:dyDescent="0.2">
      <c r="A1081" s="31"/>
      <c r="B1081" s="36"/>
      <c r="C1081" s="17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</row>
    <row r="1082" spans="1:17" x14ac:dyDescent="0.2">
      <c r="A1082" s="21"/>
      <c r="C1082" s="17"/>
    </row>
    <row r="1083" spans="1:17" x14ac:dyDescent="0.2">
      <c r="A1083" s="21"/>
      <c r="C1083" s="17"/>
    </row>
    <row r="1084" spans="1:17" x14ac:dyDescent="0.2">
      <c r="A1084" s="21"/>
      <c r="C1084" s="17"/>
    </row>
    <row r="1085" spans="1:17" x14ac:dyDescent="0.2">
      <c r="A1085" s="21"/>
      <c r="C1085" s="17"/>
    </row>
    <row r="1086" spans="1:17" x14ac:dyDescent="0.2">
      <c r="A1086" s="21"/>
      <c r="C1086" s="17"/>
    </row>
    <row r="1087" spans="1:17" x14ac:dyDescent="0.2">
      <c r="A1087" s="21"/>
      <c r="C1087" s="17"/>
    </row>
    <row r="1088" spans="1:17" x14ac:dyDescent="0.2">
      <c r="A1088" s="21"/>
      <c r="C1088" s="17"/>
    </row>
    <row r="1089" spans="1:3" x14ac:dyDescent="0.2">
      <c r="A1089" s="21"/>
      <c r="C1089" s="17"/>
    </row>
    <row r="1090" spans="1:3" x14ac:dyDescent="0.2">
      <c r="A1090" s="21"/>
      <c r="C1090" s="17"/>
    </row>
    <row r="1091" spans="1:3" x14ac:dyDescent="0.2">
      <c r="A1091" s="21"/>
      <c r="C1091" s="17"/>
    </row>
    <row r="1092" spans="1:3" x14ac:dyDescent="0.2">
      <c r="A1092" s="21"/>
      <c r="C1092" s="17"/>
    </row>
    <row r="1093" spans="1:3" x14ac:dyDescent="0.2">
      <c r="A1093" s="21"/>
      <c r="C1093" s="17"/>
    </row>
    <row r="1094" spans="1:3" x14ac:dyDescent="0.2">
      <c r="A1094" s="21"/>
      <c r="C1094" s="17"/>
    </row>
    <row r="1095" spans="1:3" x14ac:dyDescent="0.2">
      <c r="A1095" s="21"/>
      <c r="C1095" s="17"/>
    </row>
    <row r="1096" spans="1:3" x14ac:dyDescent="0.2">
      <c r="A1096" s="21"/>
      <c r="C1096" s="17"/>
    </row>
    <row r="1097" spans="1:3" x14ac:dyDescent="0.2">
      <c r="A1097" s="21"/>
      <c r="C1097" s="17"/>
    </row>
    <row r="1098" spans="1:3" x14ac:dyDescent="0.2">
      <c r="A1098" s="21"/>
      <c r="C1098" s="17"/>
    </row>
    <row r="1099" spans="1:3" x14ac:dyDescent="0.2">
      <c r="A1099" s="21"/>
      <c r="C1099" s="17"/>
    </row>
    <row r="1100" spans="1:3" x14ac:dyDescent="0.2">
      <c r="A1100" s="21"/>
      <c r="C1100" s="17"/>
    </row>
    <row r="1101" spans="1:3" x14ac:dyDescent="0.2">
      <c r="A1101" s="21"/>
      <c r="C1101" s="17"/>
    </row>
    <row r="1102" spans="1:3" x14ac:dyDescent="0.2">
      <c r="A1102" s="21"/>
      <c r="C1102" s="17"/>
    </row>
    <row r="1103" spans="1:3" x14ac:dyDescent="0.2">
      <c r="A1103" s="21"/>
      <c r="C1103" s="17"/>
    </row>
    <row r="1104" spans="1:3" x14ac:dyDescent="0.2">
      <c r="A1104" s="21"/>
      <c r="C1104" s="17"/>
    </row>
    <row r="1105" spans="1:3" x14ac:dyDescent="0.2">
      <c r="A1105" s="21"/>
      <c r="C1105" s="17"/>
    </row>
    <row r="1106" spans="1:3" x14ac:dyDescent="0.2">
      <c r="A1106" s="21"/>
      <c r="C1106" s="17"/>
    </row>
  </sheetData>
  <sheetProtection selectLockedCells="1" selectUnlockedCells="1"/>
  <mergeCells count="1">
    <mergeCell ref="C1:M1"/>
  </mergeCells>
  <conditionalFormatting sqref="D2:D1048576">
    <cfRule type="cellIs" dxfId="26" priority="5048" operator="equal">
      <formula>"R"</formula>
    </cfRule>
    <cfRule type="cellIs" dxfId="25" priority="5049" operator="equal">
      <formula>"U"</formula>
    </cfRule>
  </conditionalFormatting>
  <conditionalFormatting sqref="A77:A737">
    <cfRule type="expression" dxfId="24" priority="601" stopIfTrue="1">
      <formula>OR(A77=2,A77=4,A77=6,A77=8,A77=10,A77=11,A77=13,A77=15,A77=17,A77=20,A77=22,A77=24,A77=26,A77=28,A77=29,A77=31,A77=33,A77=35)</formula>
    </cfRule>
    <cfRule type="expression" dxfId="23" priority="602" stopIfTrue="1">
      <formula>OR(A77=1,A77=3,A77=5,A77=7,A77=9,A77=12,A77=14,A77=16,A77=18,A77=19,A77=21,A77=23,A77=25,A77=27,A77=30,A77=32,A77=34,A77=36)</formula>
    </cfRule>
    <cfRule type="expression" dxfId="22" priority="603" stopIfTrue="1">
      <formula>ISBLANK(A77)=FALSE</formula>
    </cfRule>
  </conditionalFormatting>
  <conditionalFormatting sqref="A77:A737">
    <cfRule type="expression" dxfId="21" priority="598" stopIfTrue="1">
      <formula>OR(A77=2,A77=4,A77=6,A77=8,A77=10,A77=11,A77=13,A77=15,A77=17,A77=20,A77=22,A77=24,A77=26,A77=28,A77=29,A77=31,A77=33,A77=35)</formula>
    </cfRule>
    <cfRule type="expression" dxfId="20" priority="599" stopIfTrue="1">
      <formula>OR(A77=1,A77=3,A77=5,A77=7,A77=9,A77=12,A77=14,A77=16,A77=18,A77=19,A77=21,A77=23,A77=25,A77=27,A77=30,A77=32,A77=34,A77=36)</formula>
    </cfRule>
    <cfRule type="expression" dxfId="19" priority="600" stopIfTrue="1">
      <formula>ISBLANK(A77)=FALSE</formula>
    </cfRule>
  </conditionalFormatting>
  <conditionalFormatting sqref="C39:C737">
    <cfRule type="expression" dxfId="18" priority="326">
      <formula>C39=37</formula>
    </cfRule>
  </conditionalFormatting>
  <conditionalFormatting sqref="A3:A76">
    <cfRule type="expression" dxfId="17" priority="15" stopIfTrue="1">
      <formula>OR(A3=2,A3=4,A3=6,A3=8,A3=10,A3=11,A3=13,A3=15,A3=17,A3=20,A3=22,A3=24,A3=26,A3=28,A3=29,A3=31,A3=33,A3=35)</formula>
    </cfRule>
    <cfRule type="expression" dxfId="16" priority="16" stopIfTrue="1">
      <formula>OR(A3=1,A3=3,A3=5,A3=7,A3=9,A3=12,A3=14,A3=16,A3=18,A3=19,A3=21,A3=23,A3=25,A3=27,A3=30,A3=32,A3=34,A3=36)</formula>
    </cfRule>
    <cfRule type="expression" dxfId="15" priority="17" stopIfTrue="1">
      <formula>ISBLANK(A3)=FALSE</formula>
    </cfRule>
  </conditionalFormatting>
  <conditionalFormatting sqref="A3:A76">
    <cfRule type="expression" dxfId="14" priority="18" stopIfTrue="1">
      <formula>OR(A3=2,A3=4,A3=6,A3=8,A3=10,A3=11,A3=13,A3=15,A3=17,A3=20,A3=22,A3=24,A3=26,A3=28,A3=29,A3=31,A3=33,A3=35)</formula>
    </cfRule>
    <cfRule type="expression" dxfId="13" priority="19" stopIfTrue="1">
      <formula>OR(A3=1,A3=3,A3=5,A3=7,A3=9,A3=12,A3=14,A3=16,A3=18,A3=19,A3=21,A3=23,A3=25,A3=27,A3=30,A3=32,A3=34,A3=36)</formula>
    </cfRule>
    <cfRule type="expression" dxfId="12" priority="20" stopIfTrue="1">
      <formula>ISBLANK(A3)=FALSE</formula>
    </cfRule>
  </conditionalFormatting>
  <conditionalFormatting sqref="G3:G76">
    <cfRule type="expression" dxfId="11" priority="1">
      <formula>(AND(G3=26,C3&lt;=48))</formula>
    </cfRule>
  </conditionalFormatting>
  <dataValidations disablePrompts="1" count="1">
    <dataValidation type="list" allowBlank="1" showErrorMessage="1" sqref="A2:B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76"/>
  <sheetViews>
    <sheetView topLeftCell="A58" zoomScaleNormal="100" workbookViewId="0">
      <selection activeCell="A2" sqref="A2:A76"/>
    </sheetView>
  </sheetViews>
  <sheetFormatPr defaultColWidth="11.5703125" defaultRowHeight="12.75" x14ac:dyDescent="0.2"/>
  <cols>
    <col min="1" max="1" width="4.7109375" customWidth="1"/>
    <col min="2" max="2" width="5.7109375" customWidth="1"/>
    <col min="4" max="7" width="5.7109375" style="10" customWidth="1"/>
    <col min="8" max="8" width="6.7109375" style="10" customWidth="1"/>
    <col min="9" max="9" width="6.7109375" customWidth="1"/>
    <col min="10" max="13" width="6.7109375" style="14" customWidth="1"/>
    <col min="14" max="25" width="6.7109375" customWidth="1"/>
  </cols>
  <sheetData>
    <row r="1" spans="1:25" s="14" customFormat="1" ht="37.5" x14ac:dyDescent="0.2">
      <c r="B1" s="16" t="s">
        <v>4</v>
      </c>
      <c r="D1" s="9"/>
      <c r="E1" s="9"/>
      <c r="F1" s="9"/>
      <c r="G1" s="9"/>
      <c r="H1" s="9"/>
      <c r="N1" s="13"/>
    </row>
    <row r="2" spans="1:25" s="14" customFormat="1" x14ac:dyDescent="0.2">
      <c r="A2" s="33">
        <v>10</v>
      </c>
      <c r="B2" s="15">
        <v>1</v>
      </c>
      <c r="D2" s="9"/>
      <c r="E2" s="9"/>
      <c r="F2" s="9"/>
      <c r="G2" s="9"/>
      <c r="H2" s="9"/>
      <c r="J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x14ac:dyDescent="0.2">
      <c r="A3" s="33">
        <v>16</v>
      </c>
      <c r="B3" s="15">
        <f>IF(Sheet1!B3=TRUE,B2+1,"")</f>
        <v>2</v>
      </c>
      <c r="H3" s="7"/>
      <c r="J3" s="20"/>
    </row>
    <row r="4" spans="1:25" x14ac:dyDescent="0.2">
      <c r="A4" s="33">
        <v>13</v>
      </c>
      <c r="B4" s="15">
        <f>IF(Sheet1!B4=TRUE,B3+1,"")</f>
        <v>3</v>
      </c>
      <c r="J4" s="20"/>
    </row>
    <row r="5" spans="1:25" ht="12.75" customHeight="1" x14ac:dyDescent="0.2">
      <c r="A5" s="33">
        <v>23</v>
      </c>
      <c r="B5" s="15">
        <f>IF(Sheet1!B5=TRUE,B4+1,"")</f>
        <v>4</v>
      </c>
      <c r="J5" s="20"/>
    </row>
    <row r="6" spans="1:25" ht="12.75" customHeight="1" x14ac:dyDescent="0.2">
      <c r="A6" s="33">
        <v>35</v>
      </c>
      <c r="B6" s="15">
        <f>IF(Sheet1!B6=TRUE,B5+1,"")</f>
        <v>5</v>
      </c>
      <c r="J6" s="20"/>
    </row>
    <row r="7" spans="1:25" ht="12.75" customHeight="1" x14ac:dyDescent="0.2">
      <c r="A7" s="33">
        <v>30</v>
      </c>
      <c r="B7" s="15">
        <f>IF(Sheet1!B7=TRUE,B6+1,"")</f>
        <v>6</v>
      </c>
      <c r="J7" s="20"/>
    </row>
    <row r="8" spans="1:25" ht="12.75" customHeight="1" x14ac:dyDescent="0.2">
      <c r="A8" s="33">
        <v>2</v>
      </c>
      <c r="B8" s="15">
        <f>IF(Sheet1!B8=TRUE,B7+1,"")</f>
        <v>7</v>
      </c>
      <c r="J8" s="20"/>
    </row>
    <row r="9" spans="1:25" ht="12.75" customHeight="1" x14ac:dyDescent="0.2">
      <c r="A9" s="33">
        <v>23</v>
      </c>
      <c r="B9" s="15">
        <f>IF(Sheet1!B9=TRUE,B8+1,"")</f>
        <v>8</v>
      </c>
      <c r="J9" s="20"/>
    </row>
    <row r="10" spans="1:25" ht="12.75" customHeight="1" x14ac:dyDescent="0.2">
      <c r="A10" s="33">
        <v>36</v>
      </c>
      <c r="B10" s="15">
        <f>IF(Sheet1!B10=TRUE,B9+1,"")</f>
        <v>9</v>
      </c>
      <c r="J10" s="20"/>
    </row>
    <row r="11" spans="1:25" ht="12.75" customHeight="1" x14ac:dyDescent="0.2">
      <c r="A11" s="33">
        <v>21</v>
      </c>
      <c r="B11" s="15">
        <f>IF(Sheet1!B11=TRUE,B10+1,"")</f>
        <v>10</v>
      </c>
      <c r="J11" s="20"/>
    </row>
    <row r="12" spans="1:25" ht="12.75" customHeight="1" x14ac:dyDescent="0.2">
      <c r="A12" s="33">
        <v>7</v>
      </c>
      <c r="B12" s="15">
        <f>IF(Sheet1!B12=TRUE,B11+1,"")</f>
        <v>11</v>
      </c>
      <c r="J12" s="20"/>
    </row>
    <row r="13" spans="1:25" ht="12.75" customHeight="1" x14ac:dyDescent="0.2">
      <c r="A13" s="33">
        <v>10</v>
      </c>
      <c r="B13" s="15">
        <f>IF(Sheet1!B13=TRUE,B12+1,"")</f>
        <v>12</v>
      </c>
      <c r="J13" s="20"/>
    </row>
    <row r="14" spans="1:25" ht="12.75" customHeight="1" x14ac:dyDescent="0.2">
      <c r="A14" s="33">
        <v>26</v>
      </c>
      <c r="B14" s="15">
        <f>IF(Sheet1!B14=TRUE,B13+1,"")</f>
        <v>13</v>
      </c>
      <c r="J14" s="20"/>
    </row>
    <row r="15" spans="1:25" ht="12.75" customHeight="1" x14ac:dyDescent="0.2">
      <c r="A15" s="33">
        <v>15</v>
      </c>
      <c r="B15" s="15">
        <f>IF(Sheet1!B15=TRUE,B14+1,"")</f>
        <v>14</v>
      </c>
      <c r="J15" s="20"/>
    </row>
    <row r="16" spans="1:25" ht="12.75" customHeight="1" x14ac:dyDescent="0.2">
      <c r="A16" s="33">
        <v>12</v>
      </c>
      <c r="B16" s="15">
        <f>IF(Sheet1!B16=TRUE,B15+1,"")</f>
        <v>15</v>
      </c>
      <c r="J16" s="20"/>
    </row>
    <row r="17" spans="1:10" ht="12.75" customHeight="1" x14ac:dyDescent="0.2">
      <c r="A17" s="33">
        <v>35</v>
      </c>
      <c r="B17" s="15">
        <f>IF(Sheet1!B17=TRUE,B16+1,"")</f>
        <v>16</v>
      </c>
      <c r="J17" s="20"/>
    </row>
    <row r="18" spans="1:10" ht="12.75" customHeight="1" x14ac:dyDescent="0.2">
      <c r="A18" s="33">
        <v>2</v>
      </c>
      <c r="B18" s="15">
        <f>IF(Sheet1!B18=TRUE,B17+1,"")</f>
        <v>17</v>
      </c>
      <c r="E18" s="7">
        <f ca="1">IF(Sheet1!E40&gt;=2,1,0)</f>
        <v>0</v>
      </c>
      <c r="F18" s="7"/>
      <c r="G18" s="7"/>
      <c r="J18" s="20"/>
    </row>
    <row r="19" spans="1:10" ht="12.75" customHeight="1" x14ac:dyDescent="0.2">
      <c r="A19" s="33">
        <v>17</v>
      </c>
      <c r="B19" s="15">
        <f>IF(Sheet1!B19=TRUE,B18+1,"")</f>
        <v>18</v>
      </c>
      <c r="D19" s="11">
        <v>0</v>
      </c>
      <c r="E19" s="32">
        <f ca="1">COUNTIF(Sheet1!$A$3:$A$39,$D19)</f>
        <v>1</v>
      </c>
      <c r="J19" s="20"/>
    </row>
    <row r="20" spans="1:10" ht="12.75" customHeight="1" x14ac:dyDescent="0.2">
      <c r="A20" s="33">
        <v>36</v>
      </c>
      <c r="B20" s="15">
        <f>IF(Sheet1!B20=TRUE,B19+1,"")</f>
        <v>19</v>
      </c>
      <c r="D20" s="12">
        <f>1+D19</f>
        <v>1</v>
      </c>
      <c r="E20" s="32">
        <f ca="1">COUNTIF(Sheet1!$A$3:$A$39,$D20)</f>
        <v>2</v>
      </c>
      <c r="F20" s="32">
        <f>1+D37</f>
        <v>19</v>
      </c>
      <c r="G20" s="32">
        <f ca="1">COUNTIF(Sheet1!$A$3:$A$39,$F20)</f>
        <v>0</v>
      </c>
      <c r="J20" s="20"/>
    </row>
    <row r="21" spans="1:10" ht="12.75" customHeight="1" x14ac:dyDescent="0.2">
      <c r="A21" s="33">
        <v>16</v>
      </c>
      <c r="B21" s="15">
        <f>IF(Sheet1!B21=TRUE,B20+1,"")</f>
        <v>20</v>
      </c>
      <c r="D21" s="12">
        <f t="shared" ref="D21:D37" si="0">1+D20</f>
        <v>2</v>
      </c>
      <c r="E21" s="32">
        <f ca="1">COUNTIF(Sheet1!$A$3:$A$39,$D21)</f>
        <v>0</v>
      </c>
      <c r="F21" s="32">
        <f t="shared" ref="F21:F37" si="1">1+F20</f>
        <v>20</v>
      </c>
      <c r="G21" s="32">
        <f ca="1">COUNTIF(Sheet1!$A$3:$A$39,$F21)</f>
        <v>0</v>
      </c>
      <c r="J21" s="20"/>
    </row>
    <row r="22" spans="1:10" ht="12.75" customHeight="1" x14ac:dyDescent="0.2">
      <c r="A22" s="33">
        <v>13</v>
      </c>
      <c r="B22" s="15">
        <f>IF(Sheet1!B22=TRUE,B21+1,"")</f>
        <v>21</v>
      </c>
      <c r="D22" s="12">
        <f t="shared" si="0"/>
        <v>3</v>
      </c>
      <c r="E22" s="32">
        <f ca="1">COUNTIF(Sheet1!$A$3:$A$39,$D22)</f>
        <v>1</v>
      </c>
      <c r="F22" s="32">
        <f t="shared" si="1"/>
        <v>21</v>
      </c>
      <c r="G22" s="32">
        <f ca="1">COUNTIF(Sheet1!$A$3:$A$39,$F22)</f>
        <v>0</v>
      </c>
      <c r="J22" s="20"/>
    </row>
    <row r="23" spans="1:10" ht="12.75" customHeight="1" x14ac:dyDescent="0.2">
      <c r="A23" s="33">
        <v>22</v>
      </c>
      <c r="B23" s="15">
        <f>IF(Sheet1!B23=TRUE,B22+1,"")</f>
        <v>22</v>
      </c>
      <c r="D23" s="12">
        <f t="shared" si="0"/>
        <v>4</v>
      </c>
      <c r="E23" s="32">
        <f ca="1">COUNTIF(Sheet1!$A$3:$A$39,$D23)</f>
        <v>4</v>
      </c>
      <c r="F23" s="32">
        <f t="shared" si="1"/>
        <v>22</v>
      </c>
      <c r="G23" s="32">
        <f ca="1">COUNTIF(Sheet1!$A$3:$A$39,$F23)</f>
        <v>2</v>
      </c>
      <c r="J23" s="20"/>
    </row>
    <row r="24" spans="1:10" ht="12.75" customHeight="1" x14ac:dyDescent="0.2">
      <c r="A24" s="33">
        <v>16</v>
      </c>
      <c r="B24" s="15">
        <f>IF(Sheet1!B24=TRUE,B23+1,"")</f>
        <v>23</v>
      </c>
      <c r="D24" s="12">
        <f t="shared" si="0"/>
        <v>5</v>
      </c>
      <c r="E24" s="32">
        <f ca="1">COUNTIF(Sheet1!$A$3:$A$39,$D24)</f>
        <v>0</v>
      </c>
      <c r="F24" s="32">
        <f t="shared" si="1"/>
        <v>23</v>
      </c>
      <c r="G24" s="32">
        <f ca="1">COUNTIF(Sheet1!$A$3:$A$39,$F24)</f>
        <v>0</v>
      </c>
      <c r="J24" s="20"/>
    </row>
    <row r="25" spans="1:10" ht="12.75" customHeight="1" x14ac:dyDescent="0.2">
      <c r="A25" s="33">
        <v>6</v>
      </c>
      <c r="B25" s="15">
        <f>IF(Sheet1!B25=TRUE,B24+1,"")</f>
        <v>24</v>
      </c>
      <c r="D25" s="12">
        <f t="shared" si="0"/>
        <v>6</v>
      </c>
      <c r="E25" s="32">
        <f ca="1">COUNTIF(Sheet1!$A$3:$A$39,$D25)</f>
        <v>3</v>
      </c>
      <c r="F25" s="32">
        <f t="shared" si="1"/>
        <v>24</v>
      </c>
      <c r="G25" s="32">
        <f ca="1">COUNTIF(Sheet1!$A$3:$A$39,$F25)</f>
        <v>0</v>
      </c>
      <c r="J25" s="20"/>
    </row>
    <row r="26" spans="1:10" ht="12.75" customHeight="1" x14ac:dyDescent="0.2">
      <c r="A26" s="33">
        <v>2</v>
      </c>
      <c r="B26" s="15">
        <f>IF(Sheet1!B26=TRUE,B25+1,"")</f>
        <v>25</v>
      </c>
      <c r="D26" s="12">
        <f t="shared" si="0"/>
        <v>7</v>
      </c>
      <c r="E26" s="32">
        <f ca="1">COUNTIF(Sheet1!$A$3:$A$39,$D26)</f>
        <v>1</v>
      </c>
      <c r="F26" s="32">
        <f t="shared" si="1"/>
        <v>25</v>
      </c>
      <c r="G26" s="32">
        <f ca="1">COUNTIF(Sheet1!$A$3:$A$39,$F26)</f>
        <v>2</v>
      </c>
      <c r="J26" s="20"/>
    </row>
    <row r="27" spans="1:10" ht="12.75" customHeight="1" x14ac:dyDescent="0.2">
      <c r="A27" s="33">
        <v>18</v>
      </c>
      <c r="B27" s="15">
        <f>IF(Sheet1!B27=TRUE,B26+1,"")</f>
        <v>26</v>
      </c>
      <c r="D27" s="12">
        <f t="shared" si="0"/>
        <v>8</v>
      </c>
      <c r="E27" s="32">
        <f ca="1">COUNTIF(Sheet1!$A$3:$A$39,$D27)</f>
        <v>1</v>
      </c>
      <c r="F27" s="32">
        <f t="shared" si="1"/>
        <v>26</v>
      </c>
      <c r="G27" s="32">
        <f ca="1">COUNTIF(Sheet1!$A$3:$A$39,$F27)</f>
        <v>1</v>
      </c>
      <c r="J27" s="20"/>
    </row>
    <row r="28" spans="1:10" ht="12.75" customHeight="1" x14ac:dyDescent="0.2">
      <c r="A28" s="33">
        <v>10</v>
      </c>
      <c r="B28" s="15">
        <f>IF(Sheet1!B28=TRUE,B27+1,"")</f>
        <v>27</v>
      </c>
      <c r="D28" s="12">
        <f t="shared" si="0"/>
        <v>9</v>
      </c>
      <c r="E28" s="32">
        <f ca="1">COUNTIF(Sheet1!$A$3:$A$39,$D28)</f>
        <v>3</v>
      </c>
      <c r="F28" s="32">
        <f t="shared" si="1"/>
        <v>27</v>
      </c>
      <c r="G28" s="32">
        <f ca="1">COUNTIF(Sheet1!$A$3:$A$39,$F28)</f>
        <v>1</v>
      </c>
      <c r="J28" s="20"/>
    </row>
    <row r="29" spans="1:10" ht="12.75" customHeight="1" x14ac:dyDescent="0.2">
      <c r="A29" s="33">
        <v>33</v>
      </c>
      <c r="B29" s="15">
        <f>IF(Sheet1!B29=TRUE,B28+1,"")</f>
        <v>28</v>
      </c>
      <c r="D29" s="12">
        <f t="shared" si="0"/>
        <v>10</v>
      </c>
      <c r="E29" s="32">
        <f ca="1">COUNTIF(Sheet1!$A$3:$A$39,$D29)</f>
        <v>0</v>
      </c>
      <c r="F29" s="32">
        <f t="shared" si="1"/>
        <v>28</v>
      </c>
      <c r="G29" s="32">
        <f ca="1">COUNTIF(Sheet1!$A$3:$A$39,$F29)</f>
        <v>1</v>
      </c>
      <c r="J29" s="20"/>
    </row>
    <row r="30" spans="1:10" ht="12.75" customHeight="1" x14ac:dyDescent="0.2">
      <c r="A30" s="33">
        <v>24</v>
      </c>
      <c r="B30" s="15">
        <f>IF(Sheet1!B30=TRUE,B29+1,"")</f>
        <v>29</v>
      </c>
      <c r="D30" s="12">
        <f t="shared" si="0"/>
        <v>11</v>
      </c>
      <c r="E30" s="32">
        <f ca="1">COUNTIF(Sheet1!$A$3:$A$39,$D30)</f>
        <v>1</v>
      </c>
      <c r="F30" s="32">
        <f t="shared" si="1"/>
        <v>29</v>
      </c>
      <c r="G30" s="32">
        <f ca="1">COUNTIF(Sheet1!$A$3:$A$39,$F30)</f>
        <v>2</v>
      </c>
      <c r="J30" s="20"/>
    </row>
    <row r="31" spans="1:10" ht="12.75" customHeight="1" x14ac:dyDescent="0.2">
      <c r="A31" s="33">
        <v>25</v>
      </c>
      <c r="B31" s="15">
        <f>IF(Sheet1!B31=TRUE,B30+1,"")</f>
        <v>30</v>
      </c>
      <c r="D31" s="12">
        <f t="shared" si="0"/>
        <v>12</v>
      </c>
      <c r="E31" s="32">
        <f ca="1">COUNTIF(Sheet1!$A$3:$A$39,$D31)</f>
        <v>0</v>
      </c>
      <c r="F31" s="32">
        <f t="shared" si="1"/>
        <v>30</v>
      </c>
      <c r="G31" s="32">
        <f ca="1">COUNTIF(Sheet1!$A$3:$A$39,$F31)</f>
        <v>1</v>
      </c>
      <c r="J31" s="20"/>
    </row>
    <row r="32" spans="1:10" ht="12.75" customHeight="1" x14ac:dyDescent="0.2">
      <c r="A32" s="33">
        <v>1</v>
      </c>
      <c r="B32" s="15">
        <f>IF(Sheet1!B32=TRUE,B31+1,"")</f>
        <v>31</v>
      </c>
      <c r="D32" s="12">
        <f t="shared" si="0"/>
        <v>13</v>
      </c>
      <c r="E32" s="32">
        <f ca="1">COUNTIF(Sheet1!$A$3:$A$39,$D32)</f>
        <v>0</v>
      </c>
      <c r="F32" s="32">
        <f t="shared" si="1"/>
        <v>31</v>
      </c>
      <c r="G32" s="32">
        <f ca="1">COUNTIF(Sheet1!$A$3:$A$39,$F32)</f>
        <v>0</v>
      </c>
      <c r="J32" s="20"/>
    </row>
    <row r="33" spans="1:14" ht="12.75" customHeight="1" x14ac:dyDescent="0.2">
      <c r="A33" s="33">
        <v>3</v>
      </c>
      <c r="B33" s="15">
        <f>IF(Sheet1!B33=TRUE,B32+1,"")</f>
        <v>32</v>
      </c>
      <c r="D33" s="12">
        <f t="shared" si="0"/>
        <v>14</v>
      </c>
      <c r="E33" s="32">
        <f ca="1">COUNTIF(Sheet1!$A$3:$A$39,$D33)</f>
        <v>1</v>
      </c>
      <c r="F33" s="32">
        <f t="shared" si="1"/>
        <v>32</v>
      </c>
      <c r="G33" s="32">
        <f ca="1">COUNTIF(Sheet1!$A$3:$A$39,$F33)</f>
        <v>0</v>
      </c>
      <c r="J33" s="20"/>
    </row>
    <row r="34" spans="1:14" ht="12.75" customHeight="1" x14ac:dyDescent="0.2">
      <c r="A34" s="33">
        <v>35</v>
      </c>
      <c r="B34" s="15">
        <f>IF(Sheet1!B34=TRUE,B33+1,"")</f>
        <v>33</v>
      </c>
      <c r="D34" s="12">
        <f t="shared" si="0"/>
        <v>15</v>
      </c>
      <c r="E34" s="32">
        <f ca="1">COUNTIF(Sheet1!$A$3:$A$39,$D34)</f>
        <v>1</v>
      </c>
      <c r="F34" s="32">
        <f t="shared" si="1"/>
        <v>33</v>
      </c>
      <c r="G34" s="32">
        <f ca="1">COUNTIF(Sheet1!$A$3:$A$39,$F34)</f>
        <v>2</v>
      </c>
      <c r="J34" s="20"/>
    </row>
    <row r="35" spans="1:14" ht="12.75" customHeight="1" x14ac:dyDescent="0.2">
      <c r="A35" s="33">
        <v>31</v>
      </c>
      <c r="B35" s="15">
        <f>IF(Sheet1!B35=TRUE,B34+1,"")</f>
        <v>34</v>
      </c>
      <c r="D35" s="12">
        <f t="shared" si="0"/>
        <v>16</v>
      </c>
      <c r="E35" s="32">
        <f ca="1">COUNTIF(Sheet1!$A$3:$A$39,$D35)</f>
        <v>0</v>
      </c>
      <c r="F35" s="32">
        <f t="shared" si="1"/>
        <v>34</v>
      </c>
      <c r="G35" s="32">
        <f ca="1">COUNTIF(Sheet1!$A$3:$A$39,$F35)</f>
        <v>2</v>
      </c>
      <c r="J35" s="20"/>
    </row>
    <row r="36" spans="1:14" ht="12.75" customHeight="1" x14ac:dyDescent="0.2">
      <c r="A36" s="33">
        <v>7</v>
      </c>
      <c r="B36" s="15">
        <f>IF(Sheet1!B36=TRUE,B35+1,"")</f>
        <v>35</v>
      </c>
      <c r="D36" s="12">
        <f t="shared" si="0"/>
        <v>17</v>
      </c>
      <c r="E36" s="32">
        <f ca="1">COUNTIF(Sheet1!$A$3:$A$39,$D36)</f>
        <v>0</v>
      </c>
      <c r="F36" s="32">
        <f t="shared" si="1"/>
        <v>35</v>
      </c>
      <c r="G36" s="32">
        <f ca="1">COUNTIF(Sheet1!$A$3:$A$39,$F36)</f>
        <v>1</v>
      </c>
      <c r="J36" s="20"/>
    </row>
    <row r="37" spans="1:14" ht="12.75" customHeight="1" x14ac:dyDescent="0.2">
      <c r="A37" s="33">
        <v>16</v>
      </c>
      <c r="B37" s="15">
        <f>IF(Sheet1!B37=TRUE,B36+1,"")</f>
        <v>36</v>
      </c>
      <c r="D37" s="12">
        <f t="shared" si="0"/>
        <v>18</v>
      </c>
      <c r="E37" s="32">
        <f ca="1">COUNTIF(Sheet1!$A$3:$A$39,$D37)</f>
        <v>0</v>
      </c>
      <c r="F37" s="32">
        <f t="shared" si="1"/>
        <v>36</v>
      </c>
      <c r="G37" s="32">
        <f ca="1">COUNTIF(Sheet1!$A$3:$A$39,$F37)</f>
        <v>3</v>
      </c>
      <c r="J37" s="20"/>
    </row>
    <row r="38" spans="1:14" ht="12.75" customHeight="1" x14ac:dyDescent="0.2">
      <c r="A38" s="33">
        <v>11</v>
      </c>
      <c r="B38" s="15">
        <f>IF(Sheet1!B38=TRUE,B37+1,"")</f>
        <v>37</v>
      </c>
      <c r="J38" s="20"/>
    </row>
    <row r="39" spans="1:14" ht="12.75" customHeight="1" x14ac:dyDescent="0.2">
      <c r="A39" s="33">
        <v>33</v>
      </c>
      <c r="B39" s="15">
        <f>IF(Sheet1!B39=TRUE,B38+1,"")</f>
        <v>38</v>
      </c>
      <c r="J39" s="20"/>
    </row>
    <row r="40" spans="1:14" ht="12.75" customHeight="1" x14ac:dyDescent="0.2">
      <c r="A40" s="11">
        <v>12</v>
      </c>
      <c r="B40" s="15">
        <f>IF(Sheet1!B40=TRUE,B39+1,"")</f>
        <v>39</v>
      </c>
      <c r="J40" s="20"/>
      <c r="N40" s="14"/>
    </row>
    <row r="41" spans="1:14" s="14" customFormat="1" x14ac:dyDescent="0.2">
      <c r="A41" s="11">
        <v>34</v>
      </c>
      <c r="B41" s="15">
        <f>IF(Sheet1!B41=TRUE,B40+1,"")</f>
        <v>40</v>
      </c>
      <c r="D41" s="9"/>
      <c r="E41" s="9"/>
      <c r="F41" s="9"/>
      <c r="G41" s="9"/>
      <c r="H41" s="9"/>
    </row>
    <row r="42" spans="1:14" s="14" customFormat="1" x14ac:dyDescent="0.2">
      <c r="A42" s="11">
        <v>7</v>
      </c>
      <c r="B42" s="15">
        <f>IF(Sheet1!B42=TRUE,B41+1,"")</f>
        <v>41</v>
      </c>
      <c r="D42" s="9"/>
      <c r="E42" s="9"/>
      <c r="F42" s="9"/>
      <c r="G42" s="9"/>
      <c r="H42" s="9"/>
    </row>
    <row r="43" spans="1:14" s="14" customFormat="1" x14ac:dyDescent="0.2">
      <c r="A43" s="11">
        <v>15</v>
      </c>
      <c r="B43" s="15">
        <f>IF(Sheet1!B43=TRUE,B42+1,"")</f>
        <v>42</v>
      </c>
      <c r="D43" s="9"/>
      <c r="E43" s="9"/>
      <c r="F43" s="9"/>
      <c r="G43" s="9"/>
      <c r="H43" s="9"/>
    </row>
    <row r="44" spans="1:14" s="14" customFormat="1" x14ac:dyDescent="0.2">
      <c r="A44" s="11">
        <v>15</v>
      </c>
      <c r="B44" s="15">
        <f>IF(Sheet1!B44=TRUE,B43+1,"")</f>
        <v>43</v>
      </c>
      <c r="D44" s="9"/>
      <c r="E44" s="9"/>
      <c r="F44" s="9"/>
      <c r="G44" s="9"/>
      <c r="H44" s="9"/>
    </row>
    <row r="45" spans="1:14" s="14" customFormat="1" x14ac:dyDescent="0.2">
      <c r="A45" s="11">
        <v>30</v>
      </c>
      <c r="B45" s="15">
        <f>IF(Sheet1!B45=TRUE,B44+1,"")</f>
        <v>44</v>
      </c>
      <c r="D45" s="9"/>
      <c r="E45" s="9"/>
      <c r="F45" s="9"/>
      <c r="G45" s="9"/>
      <c r="H45" s="9"/>
    </row>
    <row r="46" spans="1:14" s="14" customFormat="1" x14ac:dyDescent="0.2">
      <c r="A46" s="11">
        <v>18</v>
      </c>
      <c r="B46" s="15">
        <f>IF(Sheet1!B46=TRUE,B45+1,"")</f>
        <v>45</v>
      </c>
      <c r="D46" s="9"/>
      <c r="E46" s="9"/>
      <c r="F46" s="9"/>
      <c r="G46" s="9"/>
      <c r="H46" s="9"/>
    </row>
    <row r="47" spans="1:14" s="14" customFormat="1" x14ac:dyDescent="0.2">
      <c r="A47" s="11">
        <v>0</v>
      </c>
      <c r="B47" s="15">
        <f>IF(Sheet1!B47=TRUE,B46+1,"")</f>
        <v>46</v>
      </c>
      <c r="D47" s="9"/>
      <c r="E47" s="9"/>
      <c r="F47" s="9"/>
      <c r="G47" s="9"/>
      <c r="H47" s="9"/>
    </row>
    <row r="48" spans="1:14" s="14" customFormat="1" x14ac:dyDescent="0.2">
      <c r="A48" s="11">
        <v>26</v>
      </c>
      <c r="B48" s="15">
        <f>IF(Sheet1!B48=TRUE,B47+1,"")</f>
        <v>47</v>
      </c>
      <c r="D48" s="9"/>
      <c r="E48" s="9"/>
      <c r="F48" s="9"/>
      <c r="G48" s="9"/>
      <c r="H48" s="9"/>
      <c r="N48"/>
    </row>
    <row r="49" spans="1:2" x14ac:dyDescent="0.2">
      <c r="A49" s="11">
        <v>17</v>
      </c>
      <c r="B49" s="15">
        <f>IF(Sheet1!B49=TRUE,B48+1,"")</f>
        <v>48</v>
      </c>
    </row>
    <row r="50" spans="1:2" x14ac:dyDescent="0.2">
      <c r="A50" s="11">
        <v>7</v>
      </c>
      <c r="B50" s="15">
        <f>IF(Sheet1!B50=TRUE,B49+1,"")</f>
        <v>49</v>
      </c>
    </row>
    <row r="51" spans="1:2" x14ac:dyDescent="0.2">
      <c r="A51" s="11">
        <v>1</v>
      </c>
      <c r="B51" s="15">
        <f>IF(Sheet1!B51=TRUE,B50+1,"")</f>
        <v>50</v>
      </c>
    </row>
    <row r="52" spans="1:2" x14ac:dyDescent="0.2">
      <c r="A52" s="11">
        <v>3</v>
      </c>
      <c r="B52" s="15">
        <f>IF(Sheet1!B52=TRUE,B51+1,"")</f>
        <v>51</v>
      </c>
    </row>
    <row r="53" spans="1:2" x14ac:dyDescent="0.2">
      <c r="A53" s="11">
        <v>0</v>
      </c>
      <c r="B53" s="15">
        <f>IF(Sheet1!B53=TRUE,B52+1,"")</f>
        <v>52</v>
      </c>
    </row>
    <row r="54" spans="1:2" x14ac:dyDescent="0.2">
      <c r="A54" s="11">
        <v>16</v>
      </c>
      <c r="B54" s="15">
        <f>IF(Sheet1!B54=TRUE,B53+1,"")</f>
        <v>53</v>
      </c>
    </row>
    <row r="55" spans="1:2" x14ac:dyDescent="0.2">
      <c r="A55" s="11">
        <v>11</v>
      </c>
      <c r="B55" s="15">
        <f>IF(Sheet1!B55=TRUE,B54+1,"")</f>
        <v>54</v>
      </c>
    </row>
    <row r="56" spans="1:2" x14ac:dyDescent="0.2">
      <c r="A56" s="11">
        <v>0</v>
      </c>
      <c r="B56" s="15">
        <f>IF(Sheet1!B56=TRUE,B55+1,"")</f>
        <v>55</v>
      </c>
    </row>
    <row r="57" spans="1:2" x14ac:dyDescent="0.2">
      <c r="A57" s="11">
        <v>16</v>
      </c>
      <c r="B57" s="15">
        <f>IF(Sheet1!B57=TRUE,B56+1,"")</f>
        <v>56</v>
      </c>
    </row>
    <row r="58" spans="1:2" x14ac:dyDescent="0.2">
      <c r="A58" s="11">
        <v>33</v>
      </c>
      <c r="B58" s="15">
        <f>IF(Sheet1!B58=TRUE,B57+1,"")</f>
        <v>57</v>
      </c>
    </row>
    <row r="59" spans="1:2" x14ac:dyDescent="0.2">
      <c r="A59" s="11">
        <v>14</v>
      </c>
      <c r="B59" s="15">
        <f>IF(Sheet1!B59=TRUE,B58+1,"")</f>
        <v>58</v>
      </c>
    </row>
    <row r="60" spans="1:2" x14ac:dyDescent="0.2">
      <c r="A60" s="11">
        <v>29</v>
      </c>
      <c r="B60" s="15">
        <f>IF(Sheet1!B60=TRUE,B59+1,"")</f>
        <v>59</v>
      </c>
    </row>
    <row r="61" spans="1:2" x14ac:dyDescent="0.2">
      <c r="A61" s="11">
        <v>25</v>
      </c>
      <c r="B61" s="15">
        <f>IF(Sheet1!B61=TRUE,B60+1,"")</f>
        <v>60</v>
      </c>
    </row>
    <row r="62" spans="1:2" x14ac:dyDescent="0.2">
      <c r="A62" s="11">
        <v>3</v>
      </c>
      <c r="B62" s="15">
        <f>IF(Sheet1!B62=TRUE,B61+1,"")</f>
        <v>61</v>
      </c>
    </row>
    <row r="63" spans="1:2" x14ac:dyDescent="0.2">
      <c r="A63" s="11">
        <v>33</v>
      </c>
      <c r="B63" s="15">
        <f>IF(Sheet1!B63=TRUE,B62+1,"")</f>
        <v>62</v>
      </c>
    </row>
    <row r="64" spans="1:2" x14ac:dyDescent="0.2">
      <c r="A64" s="11">
        <v>4</v>
      </c>
      <c r="B64" s="15">
        <f>IF(Sheet1!B64=TRUE,B63+1,"")</f>
        <v>63</v>
      </c>
    </row>
    <row r="65" spans="1:2" x14ac:dyDescent="0.2">
      <c r="A65" s="11">
        <v>2</v>
      </c>
      <c r="B65" s="15">
        <f>IF(Sheet1!B65=TRUE,B64+1,"")</f>
        <v>64</v>
      </c>
    </row>
    <row r="66" spans="1:2" x14ac:dyDescent="0.2">
      <c r="A66" s="11">
        <v>24</v>
      </c>
      <c r="B66" s="15">
        <f>IF(Sheet1!B66=TRUE,B65+1,"")</f>
        <v>65</v>
      </c>
    </row>
    <row r="67" spans="1:2" x14ac:dyDescent="0.2">
      <c r="A67" s="11">
        <v>7</v>
      </c>
      <c r="B67" s="15">
        <f>IF(Sheet1!B67=TRUE,B66+1,"")</f>
        <v>66</v>
      </c>
    </row>
    <row r="68" spans="1:2" x14ac:dyDescent="0.2">
      <c r="A68" s="11">
        <v>24</v>
      </c>
      <c r="B68" s="15">
        <f>IF(Sheet1!B68=TRUE,B67+1,"")</f>
        <v>67</v>
      </c>
    </row>
    <row r="69" spans="1:2" x14ac:dyDescent="0.2">
      <c r="A69" s="11">
        <v>24</v>
      </c>
      <c r="B69" s="15">
        <f>IF(Sheet1!B69=TRUE,B68+1,"")</f>
        <v>68</v>
      </c>
    </row>
    <row r="70" spans="1:2" x14ac:dyDescent="0.2">
      <c r="A70" s="11">
        <v>20</v>
      </c>
      <c r="B70" s="15">
        <f>IF(Sheet1!B70=TRUE,B69+1,"")</f>
        <v>69</v>
      </c>
    </row>
    <row r="71" spans="1:2" x14ac:dyDescent="0.2">
      <c r="A71" s="11">
        <v>4</v>
      </c>
      <c r="B71" s="15">
        <f>IF(Sheet1!B71=TRUE,B70+1,"")</f>
        <v>70</v>
      </c>
    </row>
    <row r="72" spans="1:2" x14ac:dyDescent="0.2">
      <c r="A72" s="11">
        <v>32</v>
      </c>
      <c r="B72" s="15">
        <f>IF(Sheet1!B72=TRUE,B71+1,"")</f>
        <v>71</v>
      </c>
    </row>
    <row r="73" spans="1:2" x14ac:dyDescent="0.2">
      <c r="A73" s="11">
        <v>22</v>
      </c>
      <c r="B73" s="15">
        <f>IF(Sheet1!B73=TRUE,B72+1,"")</f>
        <v>72</v>
      </c>
    </row>
    <row r="74" spans="1:2" x14ac:dyDescent="0.2">
      <c r="A74" s="11">
        <v>5</v>
      </c>
      <c r="B74" s="15">
        <f>IF(Sheet1!B74=TRUE,B73+1,"")</f>
        <v>73</v>
      </c>
    </row>
    <row r="75" spans="1:2" x14ac:dyDescent="0.2">
      <c r="A75" s="11">
        <v>3</v>
      </c>
      <c r="B75" s="15">
        <f>IF(Sheet1!B75=TRUE,B74+1,"")</f>
        <v>74</v>
      </c>
    </row>
    <row r="76" spans="1:2" x14ac:dyDescent="0.2">
      <c r="A76" s="11">
        <v>17</v>
      </c>
      <c r="B76" s="15">
        <f>IF(Sheet1!B76=TRUE,B75+1,"")</f>
        <v>75</v>
      </c>
    </row>
  </sheetData>
  <sheetProtection selectLockedCells="1" selectUnlockedCells="1"/>
  <conditionalFormatting sqref="D19:D37 F20:F37">
    <cfRule type="expression" dxfId="10" priority="34" stopIfTrue="1">
      <formula>OR(D19=2,D19=4,D19=6,D19=8,D19=10,D19=11,D19=13,D19=15,D19=17,D19=20,D19=22,D19=24,D19=26,D19=28,D19=29,D19=31,D19=33,D19=35)</formula>
    </cfRule>
    <cfRule type="expression" dxfId="9" priority="35" stopIfTrue="1">
      <formula>OR(D19=1,D19=3,D19=5,D19=7,D19=9,D19=12,D19=14,D19=16,D19=18,D19=19,D19=21,D19=23,D19=25,D19=27,D19=30,D19=32,D19=34,D19=36)</formula>
    </cfRule>
    <cfRule type="expression" dxfId="8" priority="36" stopIfTrue="1">
      <formula>ISBLANK(D19)=FALSE</formula>
    </cfRule>
  </conditionalFormatting>
  <conditionalFormatting sqref="E19:E37">
    <cfRule type="expression" dxfId="7" priority="4774">
      <formula>E19&lt;=1</formula>
    </cfRule>
  </conditionalFormatting>
  <conditionalFormatting sqref="G20:G37">
    <cfRule type="expression" dxfId="6" priority="4784">
      <formula>G20&lt;=1</formula>
    </cfRule>
  </conditionalFormatting>
  <conditionalFormatting sqref="E18">
    <cfRule type="expression" dxfId="5" priority="8">
      <formula>$E$18=1</formula>
    </cfRule>
  </conditionalFormatting>
  <conditionalFormatting sqref="B3:B76">
    <cfRule type="expression" dxfId="4" priority="5">
      <formula>B3=35</formula>
    </cfRule>
    <cfRule type="expression" dxfId="3" priority="7">
      <formula>B3=37</formula>
    </cfRule>
  </conditionalFormatting>
  <conditionalFormatting sqref="A2:A76">
    <cfRule type="expression" dxfId="2" priority="1" stopIfTrue="1">
      <formula>OR(A2=2,A2=4,A2=6,A2=8,A2=10,A2=11,A2=13,A2=15,A2=17,A2=20,A2=22,A2=24,A2=26,A2=28,A2=29,A2=31,A2=33,A2=35)</formula>
    </cfRule>
    <cfRule type="expression" dxfId="1" priority="2" stopIfTrue="1">
      <formula>OR(A2=1,A2=3,A2=5,A2=7,A2=9,A2=12,A2=14,A2=16,A2=18,A2=19,A2=21,A2=23,A2=25,A2=27,A2=30,A2=32,A2=34,A2=36)</formula>
    </cfRule>
    <cfRule type="expression" dxfId="0" priority="3" stopIfTrue="1">
      <formula>ISBLANK(A2)=FALSE</formula>
    </cfRule>
  </conditionalFormatting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LimFamily</cp:lastModifiedBy>
  <dcterms:created xsi:type="dcterms:W3CDTF">2012-12-05T12:43:59Z</dcterms:created>
  <dcterms:modified xsi:type="dcterms:W3CDTF">2018-02-11T02:55:51Z</dcterms:modified>
</cp:coreProperties>
</file>