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KTF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N13" i="1" l="1"/>
  <c r="N14" i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2" i="1"/>
  <c r="D2" i="1"/>
  <c r="C7" i="1" l="1"/>
  <c r="D7" i="1" s="1"/>
  <c r="C22" i="1"/>
  <c r="C4" i="1"/>
  <c r="D4" i="1" s="1"/>
  <c r="C9" i="1"/>
  <c r="D9" i="1" s="1"/>
  <c r="C17" i="1"/>
  <c r="D17" i="1" s="1"/>
  <c r="C19" i="1"/>
  <c r="C27" i="1"/>
  <c r="C35" i="1"/>
  <c r="C6" i="1"/>
  <c r="D6" i="1" s="1"/>
  <c r="C10" i="1"/>
  <c r="D10" i="1" s="1"/>
  <c r="C25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1" i="1"/>
  <c r="D11" i="1" s="1"/>
  <c r="C15" i="1"/>
  <c r="C23" i="1"/>
  <c r="C31" i="1"/>
  <c r="C8" i="1"/>
  <c r="D8" i="1" s="1"/>
  <c r="C12" i="1"/>
  <c r="C21" i="1"/>
  <c r="C29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F17" i="1"/>
  <c r="C3" i="1"/>
  <c r="C13" i="1"/>
  <c r="D13" i="1" s="1"/>
  <c r="C14" i="1"/>
  <c r="D14" i="1" s="1"/>
  <c r="C20" i="1"/>
  <c r="D20" i="1" s="1"/>
  <c r="C24" i="1"/>
  <c r="D24" i="1" s="1"/>
  <c r="C28" i="1"/>
  <c r="D28" i="1" s="1"/>
  <c r="C32" i="1"/>
  <c r="D32" i="1" s="1"/>
  <c r="C36" i="1"/>
  <c r="D36" i="1" s="1"/>
  <c r="C40" i="1"/>
  <c r="D40" i="1" s="1"/>
  <c r="C44" i="1"/>
  <c r="D44" i="1" s="1"/>
  <c r="C48" i="1"/>
  <c r="D48" i="1" s="1"/>
  <c r="C52" i="1"/>
  <c r="D52" i="1" s="1"/>
  <c r="C56" i="1"/>
  <c r="D56" i="1" s="1"/>
  <c r="C60" i="1"/>
  <c r="D60" i="1" s="1"/>
  <c r="C64" i="1"/>
  <c r="D64" i="1" s="1"/>
  <c r="C68" i="1"/>
  <c r="D68" i="1" s="1"/>
  <c r="C72" i="1"/>
  <c r="D72" i="1" s="1"/>
  <c r="C76" i="1"/>
  <c r="D76" i="1" s="1"/>
  <c r="C80" i="1"/>
  <c r="D80" i="1" s="1"/>
  <c r="C84" i="1"/>
  <c r="D84" i="1" s="1"/>
  <c r="C88" i="1"/>
  <c r="D88" i="1" s="1"/>
  <c r="C92" i="1"/>
  <c r="D92" i="1" s="1"/>
  <c r="C96" i="1"/>
  <c r="D96" i="1" s="1"/>
  <c r="C100" i="1"/>
  <c r="D100" i="1" s="1"/>
  <c r="C5" i="1"/>
  <c r="D5" i="1" s="1"/>
  <c r="C16" i="1"/>
  <c r="D16" i="1" s="1"/>
  <c r="C18" i="1"/>
  <c r="D18" i="1" s="1"/>
  <c r="C26" i="1"/>
  <c r="D26" i="1" s="1"/>
  <c r="C30" i="1"/>
  <c r="D30" i="1" s="1"/>
  <c r="C34" i="1"/>
  <c r="D34" i="1" s="1"/>
  <c r="C38" i="1"/>
  <c r="D38" i="1" s="1"/>
  <c r="C42" i="1"/>
  <c r="D42" i="1" s="1"/>
  <c r="C46" i="1"/>
  <c r="D46" i="1" s="1"/>
  <c r="C50" i="1"/>
  <c r="D50" i="1" s="1"/>
  <c r="C54" i="1"/>
  <c r="D54" i="1" s="1"/>
  <c r="C58" i="1"/>
  <c r="D58" i="1" s="1"/>
  <c r="C62" i="1"/>
  <c r="D62" i="1" s="1"/>
  <c r="C66" i="1"/>
  <c r="D66" i="1" s="1"/>
  <c r="C70" i="1"/>
  <c r="D70" i="1" s="1"/>
  <c r="C74" i="1"/>
  <c r="D74" i="1" s="1"/>
  <c r="C78" i="1"/>
  <c r="D78" i="1" s="1"/>
  <c r="C82" i="1"/>
  <c r="D82" i="1" s="1"/>
  <c r="C86" i="1"/>
  <c r="D86" i="1" s="1"/>
  <c r="C90" i="1"/>
  <c r="D90" i="1" s="1"/>
  <c r="C94" i="1"/>
  <c r="D94" i="1" s="1"/>
  <c r="C98" i="1"/>
  <c r="D98" i="1" s="1"/>
  <c r="F95" i="1" l="1"/>
  <c r="D95" i="1"/>
  <c r="F63" i="1"/>
  <c r="D63" i="1"/>
  <c r="F81" i="1"/>
  <c r="D81" i="1"/>
  <c r="F49" i="1"/>
  <c r="D49" i="1"/>
  <c r="E3" i="1"/>
  <c r="E4" i="1" s="1"/>
  <c r="E5" i="1" s="1"/>
  <c r="E6" i="1" s="1"/>
  <c r="E7" i="1" s="1"/>
  <c r="E8" i="1" s="1"/>
  <c r="E9" i="1" s="1"/>
  <c r="E10" i="1" s="1"/>
  <c r="E11" i="1" s="1"/>
  <c r="E12" i="1" s="1"/>
  <c r="D3" i="1"/>
  <c r="F91" i="1"/>
  <c r="D91" i="1"/>
  <c r="F59" i="1"/>
  <c r="D59" i="1"/>
  <c r="F77" i="1"/>
  <c r="D77" i="1"/>
  <c r="F61" i="1"/>
  <c r="D61" i="1"/>
  <c r="F25" i="1"/>
  <c r="D25" i="1"/>
  <c r="F87" i="1"/>
  <c r="D87" i="1"/>
  <c r="F71" i="1"/>
  <c r="D71" i="1"/>
  <c r="F55" i="1"/>
  <c r="D55" i="1"/>
  <c r="F39" i="1"/>
  <c r="D39" i="1"/>
  <c r="F23" i="1"/>
  <c r="D23" i="1"/>
  <c r="F89" i="1"/>
  <c r="D89" i="1"/>
  <c r="F73" i="1"/>
  <c r="D73" i="1"/>
  <c r="F57" i="1"/>
  <c r="D57" i="1"/>
  <c r="F41" i="1"/>
  <c r="D41" i="1"/>
  <c r="F19" i="1"/>
  <c r="D19" i="1"/>
  <c r="F22" i="1"/>
  <c r="D22" i="1"/>
  <c r="F79" i="1"/>
  <c r="D79" i="1"/>
  <c r="F47" i="1"/>
  <c r="D47" i="1"/>
  <c r="F21" i="1"/>
  <c r="D21" i="1"/>
  <c r="F97" i="1"/>
  <c r="D97" i="1"/>
  <c r="F65" i="1"/>
  <c r="D65" i="1"/>
  <c r="F33" i="1"/>
  <c r="D33" i="1"/>
  <c r="F35" i="1"/>
  <c r="D35" i="1"/>
  <c r="F75" i="1"/>
  <c r="D75" i="1"/>
  <c r="F43" i="1"/>
  <c r="D43" i="1"/>
  <c r="F12" i="1"/>
  <c r="D12" i="1"/>
  <c r="F31" i="1"/>
  <c r="D31" i="1"/>
  <c r="F93" i="1"/>
  <c r="D93" i="1"/>
  <c r="F45" i="1"/>
  <c r="D45" i="1"/>
  <c r="F27" i="1"/>
  <c r="D27" i="1"/>
  <c r="F99" i="1"/>
  <c r="D99" i="1"/>
  <c r="F83" i="1"/>
  <c r="D83" i="1"/>
  <c r="F67" i="1"/>
  <c r="D67" i="1"/>
  <c r="F51" i="1"/>
  <c r="D51" i="1"/>
  <c r="F29" i="1"/>
  <c r="D29" i="1"/>
  <c r="F15" i="1"/>
  <c r="D15" i="1"/>
  <c r="F85" i="1"/>
  <c r="D85" i="1"/>
  <c r="F69" i="1"/>
  <c r="D69" i="1"/>
  <c r="F53" i="1"/>
  <c r="D53" i="1"/>
  <c r="F37" i="1"/>
  <c r="D37" i="1"/>
  <c r="F98" i="1"/>
  <c r="F82" i="1"/>
  <c r="F66" i="1"/>
  <c r="F50" i="1"/>
  <c r="F34" i="1"/>
  <c r="F16" i="1"/>
  <c r="F100" i="1"/>
  <c r="F84" i="1"/>
  <c r="F68" i="1"/>
  <c r="F52" i="1"/>
  <c r="F36" i="1"/>
  <c r="F20" i="1"/>
  <c r="F94" i="1"/>
  <c r="F78" i="1"/>
  <c r="F62" i="1"/>
  <c r="F46" i="1"/>
  <c r="F30" i="1"/>
  <c r="F96" i="1"/>
  <c r="F80" i="1"/>
  <c r="F64" i="1"/>
  <c r="F48" i="1"/>
  <c r="F32" i="1"/>
  <c r="F14" i="1"/>
  <c r="F90" i="1"/>
  <c r="F74" i="1"/>
  <c r="F58" i="1"/>
  <c r="F42" i="1"/>
  <c r="F26" i="1"/>
  <c r="F92" i="1"/>
  <c r="F76" i="1"/>
  <c r="F60" i="1"/>
  <c r="F44" i="1"/>
  <c r="F28" i="1"/>
  <c r="F13" i="1"/>
  <c r="F86" i="1"/>
  <c r="F70" i="1"/>
  <c r="F54" i="1"/>
  <c r="F38" i="1"/>
  <c r="F18" i="1"/>
  <c r="F88" i="1"/>
  <c r="F72" i="1"/>
  <c r="F56" i="1"/>
  <c r="F40" i="1"/>
  <c r="F24" i="1"/>
  <c r="G13" i="1" l="1"/>
  <c r="H12" i="1"/>
  <c r="I12" i="1" s="1"/>
  <c r="J12" i="1" s="1"/>
  <c r="E13" i="1"/>
  <c r="E14" i="1" s="1"/>
  <c r="E15" i="1" s="1"/>
  <c r="M12" i="1" l="1"/>
  <c r="G14" i="1"/>
  <c r="G15" i="1" s="1"/>
  <c r="G16" i="1" s="1"/>
  <c r="H13" i="1"/>
  <c r="I13" i="1" s="1"/>
  <c r="J13" i="1" s="1"/>
  <c r="E16" i="1"/>
  <c r="M13" i="1" l="1"/>
  <c r="H14" i="1"/>
  <c r="I14" i="1" s="1"/>
  <c r="J14" i="1" s="1"/>
  <c r="H15" i="1"/>
  <c r="G17" i="1"/>
  <c r="H16" i="1"/>
  <c r="E17" i="1"/>
  <c r="M14" i="1" l="1"/>
  <c r="I15" i="1"/>
  <c r="J15" i="1" s="1"/>
  <c r="G18" i="1"/>
  <c r="H17" i="1"/>
  <c r="E18" i="1"/>
  <c r="M15" i="1" l="1"/>
  <c r="I16" i="1"/>
  <c r="J16" i="1" s="1"/>
  <c r="H18" i="1"/>
  <c r="G19" i="1"/>
  <c r="E19" i="1"/>
  <c r="M16" i="1" l="1"/>
  <c r="I17" i="1"/>
  <c r="J17" i="1" s="1"/>
  <c r="H19" i="1"/>
  <c r="G20" i="1"/>
  <c r="E20" i="1"/>
  <c r="I18" i="1" l="1"/>
  <c r="J18" i="1" s="1"/>
  <c r="M17" i="1"/>
  <c r="G21" i="1"/>
  <c r="H20" i="1"/>
  <c r="E21" i="1"/>
  <c r="I19" i="1" l="1"/>
  <c r="J19" i="1" s="1"/>
  <c r="M18" i="1"/>
  <c r="G22" i="1"/>
  <c r="H21" i="1"/>
  <c r="E22" i="1"/>
  <c r="I20" i="1" l="1"/>
  <c r="J20" i="1" s="1"/>
  <c r="M19" i="1"/>
  <c r="H22" i="1"/>
  <c r="G23" i="1"/>
  <c r="E23" i="1"/>
  <c r="I21" i="1" l="1"/>
  <c r="J21" i="1" s="1"/>
  <c r="M20" i="1"/>
  <c r="H23" i="1"/>
  <c r="G24" i="1"/>
  <c r="E24" i="1"/>
  <c r="I22" i="1" l="1"/>
  <c r="J22" i="1" s="1"/>
  <c r="M21" i="1"/>
  <c r="G25" i="1"/>
  <c r="H24" i="1"/>
  <c r="E25" i="1"/>
  <c r="I23" i="1" l="1"/>
  <c r="J23" i="1" s="1"/>
  <c r="M22" i="1"/>
  <c r="G26" i="1"/>
  <c r="H25" i="1"/>
  <c r="E26" i="1"/>
  <c r="M23" i="1" l="1"/>
  <c r="I24" i="1"/>
  <c r="J24" i="1" s="1"/>
  <c r="H26" i="1"/>
  <c r="G27" i="1"/>
  <c r="E27" i="1"/>
  <c r="M24" i="1" l="1"/>
  <c r="I25" i="1"/>
  <c r="J25" i="1" s="1"/>
  <c r="H27" i="1"/>
  <c r="G28" i="1"/>
  <c r="E28" i="1"/>
  <c r="I26" i="1" l="1"/>
  <c r="J26" i="1" s="1"/>
  <c r="M25" i="1"/>
  <c r="G29" i="1"/>
  <c r="H28" i="1"/>
  <c r="E29" i="1"/>
  <c r="I27" i="1" l="1"/>
  <c r="J27" i="1" s="1"/>
  <c r="M26" i="1"/>
  <c r="G30" i="1"/>
  <c r="H29" i="1"/>
  <c r="E30" i="1"/>
  <c r="I28" i="1" l="1"/>
  <c r="J28" i="1" s="1"/>
  <c r="M27" i="1"/>
  <c r="I29" i="1"/>
  <c r="J29" i="1" s="1"/>
  <c r="H30" i="1"/>
  <c r="G31" i="1"/>
  <c r="E31" i="1"/>
  <c r="M28" i="1" l="1"/>
  <c r="I30" i="1"/>
  <c r="J30" i="1" s="1"/>
  <c r="M29" i="1"/>
  <c r="H31" i="1"/>
  <c r="G32" i="1"/>
  <c r="E32" i="1"/>
  <c r="I31" i="1" l="1"/>
  <c r="J31" i="1" s="1"/>
  <c r="M30" i="1"/>
  <c r="G33" i="1"/>
  <c r="H32" i="1"/>
  <c r="E33" i="1"/>
  <c r="I32" i="1" l="1"/>
  <c r="J32" i="1" s="1"/>
  <c r="M31" i="1"/>
  <c r="G34" i="1"/>
  <c r="H33" i="1"/>
  <c r="I33" i="1" s="1"/>
  <c r="J33" i="1" s="1"/>
  <c r="E34" i="1"/>
  <c r="M32" i="1" l="1"/>
  <c r="M33" i="1"/>
  <c r="H34" i="1"/>
  <c r="I34" i="1" s="1"/>
  <c r="J34" i="1" s="1"/>
  <c r="G35" i="1"/>
  <c r="E35" i="1"/>
  <c r="J2" i="1" l="1"/>
  <c r="M34" i="1"/>
  <c r="H35" i="1"/>
  <c r="I35" i="1" s="1"/>
  <c r="J35" i="1" s="1"/>
  <c r="G36" i="1"/>
  <c r="E36" i="1"/>
  <c r="M35" i="1" l="1"/>
  <c r="G37" i="1"/>
  <c r="H36" i="1"/>
  <c r="I36" i="1" s="1"/>
  <c r="J36" i="1" s="1"/>
  <c r="E37" i="1"/>
  <c r="M36" i="1" l="1"/>
  <c r="G38" i="1"/>
  <c r="H37" i="1"/>
  <c r="I37" i="1" s="1"/>
  <c r="J37" i="1" s="1"/>
  <c r="E38" i="1"/>
  <c r="M37" i="1" l="1"/>
  <c r="G39" i="1"/>
  <c r="H38" i="1"/>
  <c r="I38" i="1" s="1"/>
  <c r="J38" i="1" s="1"/>
  <c r="E39" i="1"/>
  <c r="M38" i="1" l="1"/>
  <c r="G40" i="1"/>
  <c r="H39" i="1"/>
  <c r="I39" i="1" s="1"/>
  <c r="J39" i="1" s="1"/>
  <c r="E40" i="1"/>
  <c r="M39" i="1" l="1"/>
  <c r="G41" i="1"/>
  <c r="H40" i="1"/>
  <c r="I40" i="1" s="1"/>
  <c r="J40" i="1" s="1"/>
  <c r="E41" i="1"/>
  <c r="M40" i="1" l="1"/>
  <c r="G42" i="1"/>
  <c r="H41" i="1"/>
  <c r="I41" i="1" s="1"/>
  <c r="J41" i="1" s="1"/>
  <c r="E42" i="1"/>
  <c r="M41" i="1" l="1"/>
  <c r="G43" i="1"/>
  <c r="H42" i="1"/>
  <c r="I42" i="1" s="1"/>
  <c r="J42" i="1" s="1"/>
  <c r="E43" i="1"/>
  <c r="M42" i="1" l="1"/>
  <c r="G44" i="1"/>
  <c r="H43" i="1"/>
  <c r="I43" i="1" s="1"/>
  <c r="J43" i="1" s="1"/>
  <c r="E44" i="1"/>
  <c r="M43" i="1" l="1"/>
  <c r="G45" i="1"/>
  <c r="H44" i="1"/>
  <c r="I44" i="1" s="1"/>
  <c r="J44" i="1" s="1"/>
  <c r="E45" i="1"/>
  <c r="M44" i="1" l="1"/>
  <c r="G46" i="1"/>
  <c r="H45" i="1"/>
  <c r="I45" i="1" s="1"/>
  <c r="J45" i="1" s="1"/>
  <c r="E46" i="1"/>
  <c r="M45" i="1" l="1"/>
  <c r="G47" i="1"/>
  <c r="H46" i="1"/>
  <c r="I46" i="1" s="1"/>
  <c r="J46" i="1" s="1"/>
  <c r="E47" i="1"/>
  <c r="M46" i="1" l="1"/>
  <c r="G48" i="1"/>
  <c r="H47" i="1"/>
  <c r="I47" i="1" s="1"/>
  <c r="J47" i="1" s="1"/>
  <c r="E48" i="1"/>
  <c r="M47" i="1" l="1"/>
  <c r="G49" i="1"/>
  <c r="H48" i="1"/>
  <c r="I48" i="1" s="1"/>
  <c r="J48" i="1" s="1"/>
  <c r="E49" i="1"/>
  <c r="M48" i="1" l="1"/>
  <c r="G50" i="1"/>
  <c r="H49" i="1"/>
  <c r="I49" i="1" s="1"/>
  <c r="J49" i="1" s="1"/>
  <c r="E50" i="1"/>
  <c r="M49" i="1" l="1"/>
  <c r="G51" i="1"/>
  <c r="H50" i="1"/>
  <c r="I50" i="1" s="1"/>
  <c r="J50" i="1" s="1"/>
  <c r="E51" i="1"/>
  <c r="M50" i="1" l="1"/>
  <c r="G52" i="1"/>
  <c r="H51" i="1"/>
  <c r="I51" i="1" s="1"/>
  <c r="J51" i="1" s="1"/>
  <c r="E52" i="1"/>
  <c r="M51" i="1" l="1"/>
  <c r="G53" i="1"/>
  <c r="H52" i="1"/>
  <c r="I52" i="1" s="1"/>
  <c r="J52" i="1" s="1"/>
  <c r="E53" i="1"/>
  <c r="M52" i="1" l="1"/>
  <c r="G54" i="1"/>
  <c r="H53" i="1"/>
  <c r="I53" i="1" s="1"/>
  <c r="J53" i="1" s="1"/>
  <c r="E54" i="1"/>
  <c r="M53" i="1" l="1"/>
  <c r="G55" i="1"/>
  <c r="H54" i="1"/>
  <c r="I54" i="1" s="1"/>
  <c r="J54" i="1" s="1"/>
  <c r="E55" i="1"/>
  <c r="M54" i="1" l="1"/>
  <c r="G56" i="1"/>
  <c r="H55" i="1"/>
  <c r="I55" i="1" s="1"/>
  <c r="J55" i="1" s="1"/>
  <c r="E56" i="1"/>
  <c r="M55" i="1" l="1"/>
  <c r="G57" i="1"/>
  <c r="H56" i="1"/>
  <c r="I56" i="1" s="1"/>
  <c r="J56" i="1" s="1"/>
  <c r="E57" i="1"/>
  <c r="M56" i="1" l="1"/>
  <c r="G58" i="1"/>
  <c r="H57" i="1"/>
  <c r="I57" i="1" s="1"/>
  <c r="J57" i="1" s="1"/>
  <c r="E58" i="1"/>
  <c r="M57" i="1" l="1"/>
  <c r="G59" i="1"/>
  <c r="H58" i="1"/>
  <c r="I58" i="1" s="1"/>
  <c r="J58" i="1" s="1"/>
  <c r="E59" i="1"/>
  <c r="M58" i="1" l="1"/>
  <c r="G60" i="1"/>
  <c r="H59" i="1"/>
  <c r="I59" i="1" s="1"/>
  <c r="J59" i="1" s="1"/>
  <c r="E60" i="1"/>
  <c r="M59" i="1" l="1"/>
  <c r="G61" i="1"/>
  <c r="H60" i="1"/>
  <c r="I60" i="1" s="1"/>
  <c r="J60" i="1" s="1"/>
  <c r="E61" i="1"/>
  <c r="M60" i="1" l="1"/>
  <c r="G62" i="1"/>
  <c r="H61" i="1"/>
  <c r="I61" i="1" s="1"/>
  <c r="J61" i="1" s="1"/>
  <c r="E62" i="1"/>
  <c r="M61" i="1" l="1"/>
  <c r="G63" i="1"/>
  <c r="H62" i="1"/>
  <c r="I62" i="1" s="1"/>
  <c r="J62" i="1" s="1"/>
  <c r="E63" i="1"/>
  <c r="M62" i="1" l="1"/>
  <c r="G64" i="1"/>
  <c r="H63" i="1"/>
  <c r="I63" i="1" s="1"/>
  <c r="J63" i="1" s="1"/>
  <c r="E64" i="1"/>
  <c r="M63" i="1" l="1"/>
  <c r="G65" i="1"/>
  <c r="H64" i="1"/>
  <c r="I64" i="1" s="1"/>
  <c r="J64" i="1" s="1"/>
  <c r="E65" i="1"/>
  <c r="M64" i="1" l="1"/>
  <c r="G66" i="1"/>
  <c r="H65" i="1"/>
  <c r="I65" i="1" s="1"/>
  <c r="J65" i="1" s="1"/>
  <c r="E66" i="1"/>
  <c r="M65" i="1" l="1"/>
  <c r="G67" i="1"/>
  <c r="H66" i="1"/>
  <c r="I66" i="1" s="1"/>
  <c r="J66" i="1" s="1"/>
  <c r="E67" i="1"/>
  <c r="M66" i="1" l="1"/>
  <c r="G68" i="1"/>
  <c r="H67" i="1"/>
  <c r="I67" i="1" s="1"/>
  <c r="J67" i="1" s="1"/>
  <c r="E68" i="1"/>
  <c r="M67" i="1" l="1"/>
  <c r="G69" i="1"/>
  <c r="H68" i="1"/>
  <c r="I68" i="1" s="1"/>
  <c r="J68" i="1" s="1"/>
  <c r="E69" i="1"/>
  <c r="M68" i="1" l="1"/>
  <c r="G70" i="1"/>
  <c r="H69" i="1"/>
  <c r="I69" i="1" s="1"/>
  <c r="J69" i="1" s="1"/>
  <c r="E70" i="1"/>
  <c r="M69" i="1" l="1"/>
  <c r="G71" i="1"/>
  <c r="H70" i="1"/>
  <c r="I70" i="1" s="1"/>
  <c r="J70" i="1" s="1"/>
  <c r="E71" i="1"/>
  <c r="M70" i="1" l="1"/>
  <c r="G72" i="1"/>
  <c r="H71" i="1"/>
  <c r="I71" i="1" s="1"/>
  <c r="J71" i="1" s="1"/>
  <c r="E72" i="1"/>
  <c r="M71" i="1" l="1"/>
  <c r="G73" i="1"/>
  <c r="H72" i="1"/>
  <c r="I72" i="1" s="1"/>
  <c r="J72" i="1" s="1"/>
  <c r="E73" i="1"/>
  <c r="M72" i="1" l="1"/>
  <c r="G74" i="1"/>
  <c r="H73" i="1"/>
  <c r="I73" i="1" s="1"/>
  <c r="J73" i="1" s="1"/>
  <c r="E74" i="1"/>
  <c r="M73" i="1" l="1"/>
  <c r="G75" i="1"/>
  <c r="H74" i="1"/>
  <c r="I74" i="1" s="1"/>
  <c r="J74" i="1" s="1"/>
  <c r="E75" i="1"/>
  <c r="M74" i="1" l="1"/>
  <c r="G76" i="1"/>
  <c r="H75" i="1"/>
  <c r="I75" i="1" s="1"/>
  <c r="J75" i="1" s="1"/>
  <c r="E76" i="1"/>
  <c r="M75" i="1" l="1"/>
  <c r="G77" i="1"/>
  <c r="H76" i="1"/>
  <c r="I76" i="1" s="1"/>
  <c r="J76" i="1" s="1"/>
  <c r="E77" i="1"/>
  <c r="M76" i="1" l="1"/>
  <c r="G78" i="1"/>
  <c r="H77" i="1"/>
  <c r="I77" i="1" s="1"/>
  <c r="J77" i="1" s="1"/>
  <c r="E78" i="1"/>
  <c r="M77" i="1" l="1"/>
  <c r="G79" i="1"/>
  <c r="H78" i="1"/>
  <c r="I78" i="1" s="1"/>
  <c r="J78" i="1" s="1"/>
  <c r="E79" i="1"/>
  <c r="M78" i="1" l="1"/>
  <c r="G80" i="1"/>
  <c r="H79" i="1"/>
  <c r="I79" i="1" s="1"/>
  <c r="J79" i="1" s="1"/>
  <c r="E80" i="1"/>
  <c r="M79" i="1" l="1"/>
  <c r="G81" i="1"/>
  <c r="H80" i="1"/>
  <c r="I80" i="1" s="1"/>
  <c r="J80" i="1" s="1"/>
  <c r="E81" i="1"/>
  <c r="M80" i="1" l="1"/>
  <c r="G82" i="1"/>
  <c r="H81" i="1"/>
  <c r="I81" i="1" s="1"/>
  <c r="J81" i="1" s="1"/>
  <c r="E82" i="1"/>
  <c r="M81" i="1" l="1"/>
  <c r="G83" i="1"/>
  <c r="H82" i="1"/>
  <c r="I82" i="1" s="1"/>
  <c r="J82" i="1" s="1"/>
  <c r="E83" i="1"/>
  <c r="M82" i="1" l="1"/>
  <c r="G84" i="1"/>
  <c r="H83" i="1"/>
  <c r="I83" i="1" s="1"/>
  <c r="J83" i="1" s="1"/>
  <c r="E84" i="1"/>
  <c r="M83" i="1" l="1"/>
  <c r="G85" i="1"/>
  <c r="H84" i="1"/>
  <c r="I84" i="1" s="1"/>
  <c r="J84" i="1" s="1"/>
  <c r="E85" i="1"/>
  <c r="M84" i="1" l="1"/>
  <c r="G86" i="1"/>
  <c r="H85" i="1"/>
  <c r="I85" i="1" s="1"/>
  <c r="J85" i="1" s="1"/>
  <c r="E86" i="1"/>
  <c r="M85" i="1" l="1"/>
  <c r="G87" i="1"/>
  <c r="H86" i="1"/>
  <c r="I86" i="1" s="1"/>
  <c r="J86" i="1" s="1"/>
  <c r="E87" i="1"/>
  <c r="M86" i="1" l="1"/>
  <c r="G88" i="1"/>
  <c r="H87" i="1"/>
  <c r="I87" i="1" s="1"/>
  <c r="J87" i="1" s="1"/>
  <c r="E88" i="1"/>
  <c r="M87" i="1" l="1"/>
  <c r="G89" i="1"/>
  <c r="H88" i="1"/>
  <c r="I88" i="1" s="1"/>
  <c r="J88" i="1" s="1"/>
  <c r="E89" i="1"/>
  <c r="M88" i="1" l="1"/>
  <c r="G90" i="1"/>
  <c r="H89" i="1"/>
  <c r="I89" i="1" s="1"/>
  <c r="J89" i="1" s="1"/>
  <c r="E90" i="1"/>
  <c r="M89" i="1" l="1"/>
  <c r="G91" i="1"/>
  <c r="H90" i="1"/>
  <c r="I90" i="1" s="1"/>
  <c r="J90" i="1" s="1"/>
  <c r="E91" i="1"/>
  <c r="M90" i="1" l="1"/>
  <c r="G92" i="1"/>
  <c r="H91" i="1"/>
  <c r="I91" i="1" s="1"/>
  <c r="J91" i="1" s="1"/>
  <c r="E92" i="1"/>
  <c r="M91" i="1" l="1"/>
  <c r="G93" i="1"/>
  <c r="H92" i="1"/>
  <c r="I92" i="1" s="1"/>
  <c r="J92" i="1" s="1"/>
  <c r="E93" i="1"/>
  <c r="M92" i="1" l="1"/>
  <c r="G94" i="1"/>
  <c r="H93" i="1"/>
  <c r="I93" i="1" s="1"/>
  <c r="J93" i="1" s="1"/>
  <c r="E94" i="1"/>
  <c r="M93" i="1" l="1"/>
  <c r="G95" i="1"/>
  <c r="H94" i="1"/>
  <c r="I94" i="1" s="1"/>
  <c r="J94" i="1" s="1"/>
  <c r="E95" i="1"/>
  <c r="M94" i="1" l="1"/>
  <c r="G96" i="1"/>
  <c r="H95" i="1"/>
  <c r="I95" i="1" s="1"/>
  <c r="J95" i="1" s="1"/>
  <c r="E96" i="1"/>
  <c r="M95" i="1" l="1"/>
  <c r="G97" i="1"/>
  <c r="H96" i="1"/>
  <c r="I96" i="1" s="1"/>
  <c r="J96" i="1" s="1"/>
  <c r="E97" i="1"/>
  <c r="M96" i="1" l="1"/>
  <c r="G98" i="1"/>
  <c r="H97" i="1"/>
  <c r="I97" i="1" s="1"/>
  <c r="J97" i="1" s="1"/>
  <c r="E98" i="1"/>
  <c r="M97" i="1" l="1"/>
  <c r="G99" i="1"/>
  <c r="H98" i="1"/>
  <c r="I98" i="1" s="1"/>
  <c r="J98" i="1" s="1"/>
  <c r="E99" i="1"/>
  <c r="M98" i="1" l="1"/>
  <c r="G100" i="1"/>
  <c r="H99" i="1"/>
  <c r="I99" i="1" s="1"/>
  <c r="J99" i="1" s="1"/>
  <c r="E100" i="1"/>
  <c r="M99" i="1" l="1"/>
  <c r="H100" i="1"/>
  <c r="I100" i="1" s="1"/>
  <c r="J100" i="1" s="1"/>
  <c r="M100" i="1" l="1"/>
  <c r="J101" i="1"/>
  <c r="M101" i="1" l="1"/>
  <c r="J102" i="1"/>
  <c r="M102" i="1" l="1"/>
  <c r="J103" i="1"/>
  <c r="M103" i="1" l="1"/>
  <c r="J104" i="1"/>
  <c r="M104" i="1" l="1"/>
  <c r="J105" i="1"/>
  <c r="M105" i="1" l="1"/>
  <c r="J106" i="1"/>
  <c r="M106" i="1" l="1"/>
  <c r="J107" i="1"/>
  <c r="M107" i="1" l="1"/>
  <c r="J108" i="1"/>
  <c r="M108" i="1" l="1"/>
  <c r="J109" i="1"/>
  <c r="M109" i="1" l="1"/>
  <c r="J110" i="1"/>
  <c r="M110" i="1" l="1"/>
  <c r="J111" i="1"/>
  <c r="M111" i="1" l="1"/>
  <c r="J112" i="1"/>
  <c r="M112" i="1" l="1"/>
  <c r="J113" i="1"/>
  <c r="M113" i="1" l="1"/>
  <c r="J114" i="1"/>
  <c r="M114" i="1" l="1"/>
  <c r="J115" i="1"/>
  <c r="M115" i="1" l="1"/>
  <c r="J116" i="1"/>
  <c r="M116" i="1" l="1"/>
  <c r="J117" i="1"/>
  <c r="M117" i="1" l="1"/>
  <c r="J118" i="1"/>
  <c r="M118" i="1" l="1"/>
  <c r="J119" i="1"/>
  <c r="M119" i="1" l="1"/>
  <c r="J120" i="1"/>
  <c r="M120" i="1" l="1"/>
  <c r="J121" i="1"/>
  <c r="M121" i="1" l="1"/>
  <c r="J122" i="1"/>
  <c r="M122" i="1" l="1"/>
  <c r="J123" i="1"/>
  <c r="M123" i="1" l="1"/>
  <c r="J124" i="1"/>
  <c r="M124" i="1" l="1"/>
  <c r="J125" i="1"/>
  <c r="M125" i="1" l="1"/>
  <c r="J126" i="1"/>
  <c r="M126" i="1" l="1"/>
  <c r="J127" i="1"/>
  <c r="M127" i="1" l="1"/>
  <c r="J128" i="1"/>
  <c r="M128" i="1" l="1"/>
  <c r="J129" i="1"/>
  <c r="M129" i="1" l="1"/>
  <c r="J130" i="1"/>
  <c r="M130" i="1" l="1"/>
  <c r="J131" i="1"/>
  <c r="M131" i="1" l="1"/>
  <c r="J132" i="1"/>
  <c r="M132" i="1" l="1"/>
  <c r="J133" i="1"/>
  <c r="M133" i="1" l="1"/>
  <c r="J134" i="1"/>
  <c r="M134" i="1" l="1"/>
  <c r="J135" i="1"/>
  <c r="M135" i="1" l="1"/>
  <c r="J136" i="1"/>
  <c r="M136" i="1" l="1"/>
  <c r="J137" i="1"/>
  <c r="M137" i="1" l="1"/>
  <c r="J138" i="1"/>
  <c r="M138" i="1" l="1"/>
  <c r="J139" i="1"/>
  <c r="M139" i="1" l="1"/>
  <c r="J140" i="1"/>
  <c r="M140" i="1" l="1"/>
  <c r="J141" i="1"/>
  <c r="M141" i="1" l="1"/>
  <c r="J142" i="1"/>
  <c r="M142" i="1" l="1"/>
  <c r="J143" i="1"/>
  <c r="M143" i="1" l="1"/>
  <c r="J144" i="1"/>
  <c r="M144" i="1" l="1"/>
  <c r="J145" i="1"/>
  <c r="M145" i="1" l="1"/>
  <c r="J146" i="1"/>
  <c r="M146" i="1" l="1"/>
  <c r="J147" i="1"/>
  <c r="M147" i="1" l="1"/>
  <c r="J148" i="1"/>
  <c r="M148" i="1" l="1"/>
  <c r="J149" i="1"/>
  <c r="M149" i="1" l="1"/>
  <c r="J150" i="1"/>
  <c r="M150" i="1" l="1"/>
</calcChain>
</file>

<file path=xl/sharedStrings.xml><?xml version="1.0" encoding="utf-8"?>
<sst xmlns="http://schemas.openxmlformats.org/spreadsheetml/2006/main" count="9" uniqueCount="9">
  <si>
    <t>Unhit</t>
  </si>
  <si>
    <t>wl</t>
  </si>
  <si>
    <t>pr</t>
  </si>
  <si>
    <t>net</t>
  </si>
  <si>
    <t>Outcome</t>
  </si>
  <si>
    <t>Rep?</t>
  </si>
  <si>
    <t>Spin</t>
  </si>
  <si>
    <t>Cumul</t>
  </si>
  <si>
    <t>Required stash to KTF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</si>
</sst>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KTF!$I$12:$I$61</c:f>
              <c:numCache>
                <c:formatCode>General</c:formatCode>
                <c:ptCount val="50"/>
                <c:pt idx="0">
                  <c:v>9</c:v>
                </c:pt>
                <c:pt idx="1">
                  <c:v>19</c:v>
                </c:pt>
                <c:pt idx="2">
                  <c:v>-7</c:v>
                </c:pt>
                <c:pt idx="3">
                  <c:v>-59</c:v>
                </c:pt>
                <c:pt idx="4">
                  <c:v>-26</c:v>
                </c:pt>
                <c:pt idx="5">
                  <c:v>-2</c:v>
                </c:pt>
                <c:pt idx="6">
                  <c:v>11</c:v>
                </c:pt>
                <c:pt idx="7">
                  <c:v>25</c:v>
                </c:pt>
                <c:pt idx="8">
                  <c:v>40</c:v>
                </c:pt>
                <c:pt idx="9">
                  <c:v>56</c:v>
                </c:pt>
                <c:pt idx="10">
                  <c:v>73</c:v>
                </c:pt>
                <c:pt idx="11">
                  <c:v>91</c:v>
                </c:pt>
                <c:pt idx="12">
                  <c:v>110</c:v>
                </c:pt>
                <c:pt idx="13">
                  <c:v>93</c:v>
                </c:pt>
                <c:pt idx="14">
                  <c:v>133</c:v>
                </c:pt>
                <c:pt idx="15">
                  <c:v>117</c:v>
                </c:pt>
                <c:pt idx="16">
                  <c:v>159</c:v>
                </c:pt>
                <c:pt idx="17">
                  <c:v>181</c:v>
                </c:pt>
                <c:pt idx="18">
                  <c:v>167</c:v>
                </c:pt>
                <c:pt idx="19">
                  <c:v>139</c:v>
                </c:pt>
                <c:pt idx="20">
                  <c:v>208</c:v>
                </c:pt>
                <c:pt idx="21">
                  <c:v>256</c:v>
                </c:pt>
                <c:pt idx="22">
                  <c:v>244</c:v>
                </c:pt>
                <c:pt idx="23">
                  <c:v>294</c:v>
                </c:pt>
                <c:pt idx="24">
                  <c:v>320</c:v>
                </c:pt>
                <c:pt idx="25">
                  <c:v>310</c:v>
                </c:pt>
                <c:pt idx="26">
                  <c:v>364</c:v>
                </c:pt>
                <c:pt idx="27">
                  <c:v>355</c:v>
                </c:pt>
                <c:pt idx="28">
                  <c:v>337</c:v>
                </c:pt>
                <c:pt idx="29">
                  <c:v>310</c:v>
                </c:pt>
                <c:pt idx="30">
                  <c:v>274</c:v>
                </c:pt>
                <c:pt idx="31">
                  <c:v>229</c:v>
                </c:pt>
                <c:pt idx="32">
                  <c:v>175</c:v>
                </c:pt>
                <c:pt idx="33">
                  <c:v>112</c:v>
                </c:pt>
                <c:pt idx="34">
                  <c:v>336</c:v>
                </c:pt>
                <c:pt idx="35">
                  <c:v>539</c:v>
                </c:pt>
                <c:pt idx="36">
                  <c:v>497</c:v>
                </c:pt>
                <c:pt idx="37">
                  <c:v>448</c:v>
                </c:pt>
                <c:pt idx="38">
                  <c:v>392</c:v>
                </c:pt>
                <c:pt idx="39">
                  <c:v>662</c:v>
                </c:pt>
                <c:pt idx="40">
                  <c:v>614</c:v>
                </c:pt>
                <c:pt idx="41">
                  <c:v>893</c:v>
                </c:pt>
                <c:pt idx="42">
                  <c:v>853</c:v>
                </c:pt>
                <c:pt idx="43">
                  <c:v>808</c:v>
                </c:pt>
                <c:pt idx="44">
                  <c:v>758</c:v>
                </c:pt>
                <c:pt idx="45">
                  <c:v>703</c:v>
                </c:pt>
                <c:pt idx="46">
                  <c:v>643</c:v>
                </c:pt>
                <c:pt idx="47">
                  <c:v>578</c:v>
                </c:pt>
                <c:pt idx="48">
                  <c:v>508</c:v>
                </c:pt>
                <c:pt idx="49">
                  <c:v>988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240832"/>
        <c:axId val="63361408"/>
      </c:lineChart>
      <c:catAx>
        <c:axId val="63240832"/>
        <c:scaling>
          <c:orientation val="minMax"/>
        </c:scaling>
        <c:delete val="0"/>
        <c:axPos val="b"/>
        <c:majorTickMark val="out"/>
        <c:minorTickMark val="none"/>
        <c:tickLblPos val="nextTo"/>
        <c:crossAx val="63361408"/>
        <c:crosses val="autoZero"/>
        <c:auto val="1"/>
        <c:lblAlgn val="ctr"/>
        <c:lblOffset val="100"/>
        <c:noMultiLvlLbl val="0"/>
      </c:catAx>
      <c:valAx>
        <c:axId val="633614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32408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28574</xdr:colOff>
      <xdr:row>2</xdr:row>
      <xdr:rowOff>42862</xdr:rowOff>
    </xdr:from>
    <xdr:to>
      <xdr:col>19</xdr:col>
      <xdr:colOff>38100</xdr:colOff>
      <xdr:row>15</xdr:row>
      <xdr:rowOff>85725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eat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rsgraph"/>
      <sheetName val="WinkelStats"/>
      <sheetName val="GUT-Rep"/>
      <sheetName val="repeater (2)"/>
      <sheetName val="Sheet18"/>
      <sheetName val="repeater"/>
      <sheetName val="Sheet2"/>
      <sheetName val="%RepeaterTest"/>
      <sheetName val="%Repeater"/>
      <sheetName val="+1Curve"/>
      <sheetName val="Sheet5"/>
      <sheetName val="Repeaters-in-37"/>
      <sheetName val="Gaps"/>
      <sheetName val="TGpattern"/>
      <sheetName val="GapCalculator"/>
      <sheetName val="Hit-unwind"/>
      <sheetName val="GUT compare"/>
      <sheetName val="Sheet1"/>
      <sheetName val="Sheet6"/>
      <sheetName val="Sheet9"/>
      <sheetName val="Deleter"/>
      <sheetName val="Sheet11"/>
      <sheetName val="Sheet3"/>
      <sheetName val="Sheet14"/>
      <sheetName val="KTF"/>
      <sheetName val="habs-template"/>
      <sheetName val="habs-run-efVet"/>
      <sheetName val="habs-run"/>
      <sheetName val="habs-run-european"/>
      <sheetName val="Elastic"/>
      <sheetName val="habs-run-pos18"/>
      <sheetName val="HLOERT"/>
      <sheetName val="habs-run-vack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">
          <cell r="I1" t="str">
            <v>cum</v>
          </cell>
        </row>
        <row r="12">
          <cell r="I12">
            <v>8</v>
          </cell>
        </row>
        <row r="13">
          <cell r="I13">
            <v>17</v>
          </cell>
        </row>
        <row r="14">
          <cell r="I14">
            <v>-10</v>
          </cell>
        </row>
        <row r="15">
          <cell r="I15">
            <v>-64</v>
          </cell>
        </row>
        <row r="16">
          <cell r="I16">
            <v>-34</v>
          </cell>
        </row>
        <row r="17">
          <cell r="I17">
            <v>-12</v>
          </cell>
        </row>
        <row r="18">
          <cell r="I18">
            <v>0</v>
          </cell>
        </row>
        <row r="19">
          <cell r="I19">
            <v>-24</v>
          </cell>
        </row>
        <row r="20">
          <cell r="I20">
            <v>2</v>
          </cell>
        </row>
        <row r="21">
          <cell r="I21">
            <v>16</v>
          </cell>
        </row>
        <row r="22">
          <cell r="I22">
            <v>31</v>
          </cell>
        </row>
        <row r="23">
          <cell r="I23">
            <v>10</v>
          </cell>
        </row>
        <row r="24">
          <cell r="I24">
            <v>42</v>
          </cell>
        </row>
        <row r="25">
          <cell r="I25">
            <v>59</v>
          </cell>
        </row>
        <row r="26">
          <cell r="I26">
            <v>77</v>
          </cell>
        </row>
        <row r="27">
          <cell r="I27">
            <v>59</v>
          </cell>
        </row>
        <row r="28">
          <cell r="I28">
            <v>97</v>
          </cell>
        </row>
        <row r="29">
          <cell r="I29">
            <v>80</v>
          </cell>
        </row>
        <row r="30">
          <cell r="I30">
            <v>46</v>
          </cell>
        </row>
        <row r="31">
          <cell r="I31">
            <v>-5</v>
          </cell>
        </row>
        <row r="32">
          <cell r="I32">
            <v>-73</v>
          </cell>
        </row>
        <row r="33">
          <cell r="I33">
            <v>-158</v>
          </cell>
        </row>
        <row r="34">
          <cell r="I34">
            <v>-38</v>
          </cell>
        </row>
        <row r="35">
          <cell r="I35">
            <v>-118</v>
          </cell>
        </row>
        <row r="36">
          <cell r="I36">
            <v>8</v>
          </cell>
        </row>
        <row r="37">
          <cell r="I37">
            <v>-67</v>
          </cell>
        </row>
        <row r="38">
          <cell r="I38">
            <v>-157</v>
          </cell>
        </row>
        <row r="39">
          <cell r="I39">
            <v>-3</v>
          </cell>
        </row>
        <row r="40">
          <cell r="I40">
            <v>-87</v>
          </cell>
        </row>
        <row r="41">
          <cell r="I41">
            <v>-185</v>
          </cell>
        </row>
        <row r="42">
          <cell r="I42">
            <v>-297</v>
          </cell>
        </row>
        <row r="43">
          <cell r="I43">
            <v>-90</v>
          </cell>
        </row>
        <row r="44">
          <cell r="I44">
            <v>-194</v>
          </cell>
        </row>
        <row r="45">
          <cell r="I45">
            <v>-311</v>
          </cell>
        </row>
        <row r="46">
          <cell r="I46">
            <v>-441</v>
          </cell>
        </row>
        <row r="47">
          <cell r="I47">
            <v>-584</v>
          </cell>
        </row>
        <row r="48">
          <cell r="I48">
            <v>-740</v>
          </cell>
        </row>
        <row r="49">
          <cell r="I49">
            <v>-909</v>
          </cell>
        </row>
        <row r="50">
          <cell r="I50">
            <v>-573</v>
          </cell>
        </row>
        <row r="51">
          <cell r="I51">
            <v>-729</v>
          </cell>
        </row>
        <row r="52">
          <cell r="I52">
            <v>-379</v>
          </cell>
        </row>
        <row r="53">
          <cell r="I53">
            <v>-522</v>
          </cell>
        </row>
        <row r="54">
          <cell r="I54">
            <v>-676</v>
          </cell>
        </row>
        <row r="55">
          <cell r="I55">
            <v>-841</v>
          </cell>
        </row>
        <row r="56">
          <cell r="I56">
            <v>-1017</v>
          </cell>
        </row>
        <row r="57">
          <cell r="I57">
            <v>-575</v>
          </cell>
        </row>
        <row r="58">
          <cell r="I58">
            <v>-735</v>
          </cell>
        </row>
        <row r="59">
          <cell r="I59">
            <v>-905</v>
          </cell>
        </row>
        <row r="60">
          <cell r="I60">
            <v>-1085</v>
          </cell>
        </row>
        <row r="61">
          <cell r="I61">
            <v>-572</v>
          </cell>
        </row>
        <row r="62">
          <cell r="I62">
            <v>-734</v>
          </cell>
        </row>
        <row r="63">
          <cell r="I63">
            <v>-905</v>
          </cell>
        </row>
        <row r="64">
          <cell r="I64">
            <v>-1085</v>
          </cell>
        </row>
        <row r="65">
          <cell r="I65">
            <v>-1274</v>
          </cell>
        </row>
        <row r="66">
          <cell r="I66">
            <v>-1472</v>
          </cell>
        </row>
        <row r="67">
          <cell r="I67">
            <v>-1679</v>
          </cell>
        </row>
        <row r="68">
          <cell r="I68">
            <v>-1895</v>
          </cell>
        </row>
        <row r="69">
          <cell r="I69">
            <v>-2120</v>
          </cell>
        </row>
        <row r="70">
          <cell r="I70">
            <v>-2354</v>
          </cell>
        </row>
        <row r="71">
          <cell r="I71">
            <v>-2597</v>
          </cell>
        </row>
        <row r="72">
          <cell r="I72">
            <v>-2849</v>
          </cell>
        </row>
        <row r="73">
          <cell r="I73">
            <v>-3110</v>
          </cell>
        </row>
        <row r="74">
          <cell r="I74">
            <v>-3380</v>
          </cell>
        </row>
        <row r="75">
          <cell r="I75">
            <v>-3659</v>
          </cell>
        </row>
        <row r="76">
          <cell r="I76">
            <v>-3947</v>
          </cell>
        </row>
        <row r="77">
          <cell r="I77">
            <v>-4244</v>
          </cell>
        </row>
        <row r="78">
          <cell r="I78">
            <v>-4550</v>
          </cell>
        </row>
        <row r="79">
          <cell r="I79">
            <v>-4865</v>
          </cell>
        </row>
        <row r="80">
          <cell r="I80">
            <v>-3857</v>
          </cell>
        </row>
        <row r="81">
          <cell r="I81">
            <v>-2842</v>
          </cell>
        </row>
        <row r="82">
          <cell r="I82">
            <v>-3080</v>
          </cell>
        </row>
        <row r="83">
          <cell r="I83">
            <v>-3325</v>
          </cell>
        </row>
        <row r="84">
          <cell r="I84">
            <v>-3577</v>
          </cell>
        </row>
        <row r="85">
          <cell r="I85">
            <v>-3836</v>
          </cell>
        </row>
        <row r="86">
          <cell r="I86">
            <v>-4102</v>
          </cell>
        </row>
        <row r="87">
          <cell r="I87">
            <v>-2932</v>
          </cell>
        </row>
        <row r="88">
          <cell r="I88">
            <v>-3160</v>
          </cell>
        </row>
        <row r="89">
          <cell r="I89">
            <v>-3394</v>
          </cell>
        </row>
        <row r="90">
          <cell r="I90">
            <v>-3634</v>
          </cell>
        </row>
        <row r="91">
          <cell r="I91">
            <v>-3880</v>
          </cell>
        </row>
        <row r="92">
          <cell r="I92">
            <v>-4132</v>
          </cell>
        </row>
        <row r="93">
          <cell r="I93">
            <v>-4390</v>
          </cell>
        </row>
        <row r="94">
          <cell r="I94">
            <v>-3026</v>
          </cell>
        </row>
        <row r="95">
          <cell r="I95">
            <v>-3241</v>
          </cell>
        </row>
        <row r="96">
          <cell r="I96">
            <v>-3461</v>
          </cell>
        </row>
        <row r="97">
          <cell r="I97">
            <v>-3686</v>
          </cell>
        </row>
        <row r="98">
          <cell r="I98">
            <v>-3916</v>
          </cell>
        </row>
        <row r="99">
          <cell r="I99">
            <v>-4151</v>
          </cell>
        </row>
        <row r="100">
          <cell r="I100">
            <v>-4391</v>
          </cell>
        </row>
        <row r="101">
          <cell r="I101">
            <v>-4636</v>
          </cell>
        </row>
        <row r="102">
          <cell r="I102">
            <v>-3036</v>
          </cell>
        </row>
        <row r="103">
          <cell r="I103">
            <v>-3232</v>
          </cell>
        </row>
        <row r="104">
          <cell r="I104">
            <v>-3432</v>
          </cell>
        </row>
        <row r="105">
          <cell r="I105">
            <v>-3636</v>
          </cell>
        </row>
        <row r="106">
          <cell r="I106">
            <v>-3844</v>
          </cell>
        </row>
        <row r="107">
          <cell r="I107">
            <v>-4056</v>
          </cell>
        </row>
        <row r="108">
          <cell r="I108">
            <v>-4272</v>
          </cell>
        </row>
        <row r="109">
          <cell r="I109">
            <v>-2457</v>
          </cell>
        </row>
        <row r="110">
          <cell r="I110">
            <v>-2619</v>
          </cell>
        </row>
        <row r="111">
          <cell r="I111">
            <v>-749</v>
          </cell>
        </row>
        <row r="112">
          <cell r="I112">
            <v>-857</v>
          </cell>
        </row>
        <row r="113">
          <cell r="I113">
            <v>-967</v>
          </cell>
        </row>
        <row r="114">
          <cell r="I114">
            <v>-1079</v>
          </cell>
        </row>
        <row r="115">
          <cell r="I115">
            <v>-1193</v>
          </cell>
        </row>
        <row r="116">
          <cell r="I116">
            <v>-1309</v>
          </cell>
        </row>
        <row r="117">
          <cell r="I117">
            <v>-1427</v>
          </cell>
        </row>
        <row r="118">
          <cell r="I118">
            <v>-1547</v>
          </cell>
        </row>
        <row r="119">
          <cell r="I119">
            <v>-1669</v>
          </cell>
        </row>
        <row r="120">
          <cell r="I120">
            <v>-1793</v>
          </cell>
        </row>
        <row r="121">
          <cell r="I121">
            <v>-1919</v>
          </cell>
        </row>
        <row r="122">
          <cell r="I122">
            <v>-2047</v>
          </cell>
        </row>
        <row r="123">
          <cell r="I123">
            <v>-2177</v>
          </cell>
        </row>
        <row r="124">
          <cell r="I124">
            <v>-2309</v>
          </cell>
        </row>
        <row r="125">
          <cell r="I125">
            <v>-2443</v>
          </cell>
        </row>
        <row r="126">
          <cell r="I126">
            <v>-2579</v>
          </cell>
        </row>
        <row r="127">
          <cell r="I127">
            <v>-2717</v>
          </cell>
        </row>
        <row r="128">
          <cell r="I128">
            <v>-267</v>
          </cell>
        </row>
        <row r="129">
          <cell r="I129">
            <v>-336</v>
          </cell>
        </row>
        <row r="130">
          <cell r="I130">
            <v>-406</v>
          </cell>
        </row>
        <row r="131">
          <cell r="I131">
            <v>-477</v>
          </cell>
        </row>
        <row r="132">
          <cell r="I132">
            <v>-549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50"/>
  <sheetViews>
    <sheetView tabSelected="1" workbookViewId="0">
      <selection activeCell="R94" sqref="R94"/>
    </sheetView>
  </sheetViews>
  <sheetFormatPr defaultRowHeight="15" x14ac:dyDescent="0.25"/>
  <cols>
    <col min="3" max="3" width="3" hidden="1" customWidth="1"/>
    <col min="4" max="4" width="5" customWidth="1"/>
    <col min="5" max="5" width="5.85546875" bestFit="1" customWidth="1"/>
    <col min="6" max="6" width="3.140625" bestFit="1" customWidth="1"/>
    <col min="7" max="7" width="4" bestFit="1" customWidth="1"/>
    <col min="8" max="8" width="5" bestFit="1" customWidth="1"/>
    <col min="9" max="9" width="6.7109375" bestFit="1" customWidth="1"/>
    <col min="10" max="10" width="6.7109375" customWidth="1"/>
    <col min="13" max="13" width="8.42578125" hidden="1" customWidth="1"/>
    <col min="14" max="14" width="6.140625" hidden="1" customWidth="1"/>
  </cols>
  <sheetData>
    <row r="1" spans="1:14" x14ac:dyDescent="0.25">
      <c r="A1" t="s">
        <v>6</v>
      </c>
      <c r="B1" t="s">
        <v>4</v>
      </c>
      <c r="D1" t="s">
        <v>5</v>
      </c>
      <c r="E1" t="s">
        <v>0</v>
      </c>
      <c r="F1" t="s">
        <v>1</v>
      </c>
      <c r="G1" t="s">
        <v>2</v>
      </c>
      <c r="H1" t="s">
        <v>3</v>
      </c>
      <c r="I1" t="s">
        <v>7</v>
      </c>
      <c r="J1" s="1" t="s">
        <v>8</v>
      </c>
      <c r="K1" s="1"/>
      <c r="L1" s="1"/>
      <c r="M1" s="2"/>
      <c r="N1" s="2"/>
    </row>
    <row r="2" spans="1:14" x14ac:dyDescent="0.25">
      <c r="A2">
        <v>1</v>
      </c>
      <c r="B2">
        <v>21</v>
      </c>
      <c r="C2">
        <v>0</v>
      </c>
      <c r="D2" t="str">
        <f>IF(C2&gt;0,"R","")</f>
        <v/>
      </c>
      <c r="E2">
        <v>37</v>
      </c>
      <c r="J2" s="1">
        <f>IF(N150&lt;&gt;0,N150,"fail!")</f>
        <v>78</v>
      </c>
      <c r="K2" s="1"/>
      <c r="L2" s="1"/>
      <c r="M2" s="2"/>
      <c r="N2" s="2"/>
    </row>
    <row r="3" spans="1:14" x14ac:dyDescent="0.25">
      <c r="A3">
        <v>2</v>
      </c>
      <c r="B3">
        <v>18</v>
      </c>
      <c r="C3">
        <f>COUNTIF($B$2:B2,B3)</f>
        <v>0</v>
      </c>
      <c r="D3" t="str">
        <f t="shared" ref="D3:D66" si="0">IF(C3&gt;0,"R","")</f>
        <v/>
      </c>
      <c r="E3">
        <f>IF(C3&gt;0,E2,E2-1)</f>
        <v>36</v>
      </c>
    </row>
    <row r="4" spans="1:14" x14ac:dyDescent="0.25">
      <c r="A4">
        <v>3</v>
      </c>
      <c r="B4">
        <v>6</v>
      </c>
      <c r="C4">
        <f>COUNTIF($B$2:B3,B4)</f>
        <v>0</v>
      </c>
      <c r="D4" t="str">
        <f t="shared" si="0"/>
        <v/>
      </c>
      <c r="E4">
        <f t="shared" ref="E4:E67" si="1">IF(C4&gt;0,E3,E3-1)</f>
        <v>35</v>
      </c>
    </row>
    <row r="5" spans="1:14" x14ac:dyDescent="0.25">
      <c r="A5">
        <v>4</v>
      </c>
      <c r="B5">
        <v>14</v>
      </c>
      <c r="C5">
        <f>COUNTIF($B$2:B4,B5)</f>
        <v>0</v>
      </c>
      <c r="D5" t="str">
        <f t="shared" si="0"/>
        <v/>
      </c>
      <c r="E5">
        <f t="shared" si="1"/>
        <v>34</v>
      </c>
    </row>
    <row r="6" spans="1:14" x14ac:dyDescent="0.25">
      <c r="A6">
        <v>5</v>
      </c>
      <c r="B6">
        <v>33</v>
      </c>
      <c r="C6">
        <f>COUNTIF($B$2:B5,B6)</f>
        <v>0</v>
      </c>
      <c r="D6" t="str">
        <f t="shared" si="0"/>
        <v/>
      </c>
      <c r="E6">
        <f t="shared" si="1"/>
        <v>33</v>
      </c>
    </row>
    <row r="7" spans="1:14" x14ac:dyDescent="0.25">
      <c r="A7">
        <v>6</v>
      </c>
      <c r="B7">
        <v>31</v>
      </c>
      <c r="C7">
        <f>COUNTIF($B$2:B6,B7)</f>
        <v>0</v>
      </c>
      <c r="D7" t="str">
        <f t="shared" si="0"/>
        <v/>
      </c>
      <c r="E7">
        <f t="shared" si="1"/>
        <v>32</v>
      </c>
    </row>
    <row r="8" spans="1:14" x14ac:dyDescent="0.25">
      <c r="A8">
        <v>7</v>
      </c>
      <c r="B8">
        <v>15</v>
      </c>
      <c r="C8">
        <f>COUNTIF($B$2:B7,B8)</f>
        <v>0</v>
      </c>
      <c r="D8" t="str">
        <f t="shared" si="0"/>
        <v/>
      </c>
      <c r="E8">
        <f t="shared" si="1"/>
        <v>31</v>
      </c>
    </row>
    <row r="9" spans="1:14" x14ac:dyDescent="0.25">
      <c r="A9">
        <v>8</v>
      </c>
      <c r="B9">
        <v>23</v>
      </c>
      <c r="C9">
        <f>COUNTIF($B$2:B8,B9)</f>
        <v>0</v>
      </c>
      <c r="D9" t="str">
        <f t="shared" si="0"/>
        <v/>
      </c>
      <c r="E9">
        <f t="shared" si="1"/>
        <v>30</v>
      </c>
    </row>
    <row r="10" spans="1:14" x14ac:dyDescent="0.25">
      <c r="A10">
        <v>9</v>
      </c>
      <c r="B10">
        <v>5</v>
      </c>
      <c r="C10">
        <f>COUNTIF($B$2:B9,B10)</f>
        <v>0</v>
      </c>
      <c r="D10" t="str">
        <f t="shared" si="0"/>
        <v/>
      </c>
      <c r="E10">
        <f t="shared" si="1"/>
        <v>29</v>
      </c>
    </row>
    <row r="11" spans="1:14" x14ac:dyDescent="0.25">
      <c r="A11">
        <v>10</v>
      </c>
      <c r="B11">
        <v>4</v>
      </c>
      <c r="C11">
        <f>COUNTIF($B$2:B10,B11)</f>
        <v>0</v>
      </c>
      <c r="D11" t="str">
        <f t="shared" si="0"/>
        <v/>
      </c>
      <c r="E11">
        <f t="shared" si="1"/>
        <v>28</v>
      </c>
    </row>
    <row r="12" spans="1:14" x14ac:dyDescent="0.25">
      <c r="A12">
        <v>11</v>
      </c>
      <c r="B12">
        <v>16</v>
      </c>
      <c r="C12">
        <f>COUNTIF($B$2:B11,B12)</f>
        <v>0</v>
      </c>
      <c r="D12" t="str">
        <f t="shared" si="0"/>
        <v/>
      </c>
      <c r="E12">
        <f t="shared" si="1"/>
        <v>27</v>
      </c>
      <c r="F12">
        <f t="shared" ref="F12:F75" si="2">IF(C12=0,1,-1)</f>
        <v>1</v>
      </c>
      <c r="G12">
        <v>1</v>
      </c>
      <c r="H12">
        <f t="shared" ref="H12" si="3">IF(F12=1,(36-E12)*G12,IF(F12=-1,G12*F12*E12))</f>
        <v>9</v>
      </c>
      <c r="I12">
        <f t="shared" ref="I12" si="4">H12+I11</f>
        <v>9</v>
      </c>
      <c r="J12" t="str">
        <f>IF(AND(I12&gt;=50,MAX(I$2:I11)&lt;50),"KTF","")</f>
        <v/>
      </c>
      <c r="M12">
        <f>IF(I12&gt;M11,I12,M11)</f>
        <v>9</v>
      </c>
      <c r="N12">
        <f>IF(N11&lt;&gt;0,N11,IF(M12&gt;=50,-(MIN(I$2:I12)-G13*E13),0))</f>
        <v>0</v>
      </c>
    </row>
    <row r="13" spans="1:14" x14ac:dyDescent="0.25">
      <c r="A13">
        <v>12</v>
      </c>
      <c r="B13">
        <v>27</v>
      </c>
      <c r="C13">
        <f>COUNTIF($B$2:B12,B13)</f>
        <v>0</v>
      </c>
      <c r="D13" t="str">
        <f t="shared" si="0"/>
        <v/>
      </c>
      <c r="E13">
        <f t="shared" si="1"/>
        <v>26</v>
      </c>
      <c r="F13">
        <f t="shared" si="2"/>
        <v>1</v>
      </c>
      <c r="G13">
        <f>IF(E12=0,"",IF(G12-F12&lt;1,1,G12-F12))</f>
        <v>1</v>
      </c>
      <c r="H13">
        <f>IF(E13=0,"",IF(F13=1,(36-E13)*G13,IF(F13=-1,G13*F13*E13)))</f>
        <v>10</v>
      </c>
      <c r="I13">
        <f>IF(E13=0,"",H13+I12)</f>
        <v>19</v>
      </c>
      <c r="J13" t="str">
        <f>IF(AND(I13&gt;=50,MAX(I$2:I12)&lt;50),"KTF","")</f>
        <v/>
      </c>
      <c r="M13">
        <f>IF(E13=0,"",IF(I13&gt;M12,I13,M12))</f>
        <v>19</v>
      </c>
      <c r="N13">
        <f>IF(N12&lt;&gt;0,N12,IF(M13&gt;=50,-(MIN(I$2:I13)-G14*E14),0))</f>
        <v>0</v>
      </c>
    </row>
    <row r="14" spans="1:14" x14ac:dyDescent="0.25">
      <c r="A14">
        <v>13</v>
      </c>
      <c r="B14">
        <v>23</v>
      </c>
      <c r="C14">
        <f>COUNTIF($B$2:B13,B14)</f>
        <v>1</v>
      </c>
      <c r="D14" t="str">
        <f t="shared" si="0"/>
        <v>R</v>
      </c>
      <c r="E14">
        <f t="shared" si="1"/>
        <v>26</v>
      </c>
      <c r="F14">
        <f t="shared" si="2"/>
        <v>-1</v>
      </c>
      <c r="G14">
        <f t="shared" ref="G14:G77" si="5">IF(E13=0,"",IF(G13-F13&lt;1,1,G13-F13))</f>
        <v>1</v>
      </c>
      <c r="H14">
        <f t="shared" ref="H14:H77" si="6">IF(E14=0,"",IF(F14=1,(36-E14)*G14,IF(F14=-1,G14*F14*E14)))</f>
        <v>-26</v>
      </c>
      <c r="I14">
        <f t="shared" ref="I14:I77" si="7">IF(E14=0,"",H14+I13)</f>
        <v>-7</v>
      </c>
      <c r="J14" t="str">
        <f>IF(AND(I14&gt;=50,MAX(I$2:I13)&lt;50),"KTF","")</f>
        <v/>
      </c>
      <c r="M14">
        <f>IF(E14=0,"",IF(I14&gt;M13,I14,M13))</f>
        <v>19</v>
      </c>
      <c r="N14">
        <f>IF(N13&lt;&gt;0,N13,IF(M14&gt;=50,-(MIN(I$2:I14)-G15*E15),0))</f>
        <v>0</v>
      </c>
    </row>
    <row r="15" spans="1:14" x14ac:dyDescent="0.25">
      <c r="A15">
        <v>14</v>
      </c>
      <c r="B15">
        <v>21</v>
      </c>
      <c r="C15">
        <f>COUNTIF($B$2:B14,B15)</f>
        <v>1</v>
      </c>
      <c r="D15" t="str">
        <f t="shared" si="0"/>
        <v>R</v>
      </c>
      <c r="E15">
        <f t="shared" si="1"/>
        <v>26</v>
      </c>
      <c r="F15">
        <f t="shared" si="2"/>
        <v>-1</v>
      </c>
      <c r="G15">
        <f t="shared" si="5"/>
        <v>2</v>
      </c>
      <c r="H15">
        <f t="shared" si="6"/>
        <v>-52</v>
      </c>
      <c r="I15">
        <f t="shared" si="7"/>
        <v>-59</v>
      </c>
      <c r="J15" t="str">
        <f>IF(AND(I15&gt;=50,MAX(I$2:I14)&lt;50),"KTF","")</f>
        <v/>
      </c>
      <c r="M15">
        <f>IF(E15=0,"",IF(I15&gt;M14,I15,M14))</f>
        <v>19</v>
      </c>
      <c r="N15">
        <f>IF(N14&lt;&gt;0,N14,IF(M15&gt;=50,-(MIN(I$2:I15)-G16*E16),0))</f>
        <v>0</v>
      </c>
    </row>
    <row r="16" spans="1:14" x14ac:dyDescent="0.25">
      <c r="A16">
        <v>15</v>
      </c>
      <c r="B16">
        <v>19</v>
      </c>
      <c r="C16">
        <f>COUNTIF($B$2:B15,B16)</f>
        <v>0</v>
      </c>
      <c r="D16" t="str">
        <f t="shared" si="0"/>
        <v/>
      </c>
      <c r="E16">
        <f t="shared" si="1"/>
        <v>25</v>
      </c>
      <c r="F16">
        <f t="shared" si="2"/>
        <v>1</v>
      </c>
      <c r="G16">
        <f t="shared" si="5"/>
        <v>3</v>
      </c>
      <c r="H16">
        <f t="shared" si="6"/>
        <v>33</v>
      </c>
      <c r="I16">
        <f t="shared" si="7"/>
        <v>-26</v>
      </c>
      <c r="J16" t="str">
        <f>IF(AND(I16&gt;=50,MAX(I$2:I15)&lt;50),"KTF","")</f>
        <v/>
      </c>
      <c r="M16">
        <f>IF(E16=0,"",IF(I16&gt;M15,I16,M15))</f>
        <v>19</v>
      </c>
      <c r="N16">
        <f>IF(N15&lt;&gt;0,N15,IF(M16&gt;=50,-(MIN(I$2:I16)-G17*E17),0))</f>
        <v>0</v>
      </c>
    </row>
    <row r="17" spans="1:14" x14ac:dyDescent="0.25">
      <c r="A17">
        <v>16</v>
      </c>
      <c r="B17">
        <v>10</v>
      </c>
      <c r="C17">
        <f>COUNTIF($B$2:B16,B17)</f>
        <v>0</v>
      </c>
      <c r="D17" t="str">
        <f t="shared" si="0"/>
        <v/>
      </c>
      <c r="E17">
        <f t="shared" si="1"/>
        <v>24</v>
      </c>
      <c r="F17">
        <f t="shared" si="2"/>
        <v>1</v>
      </c>
      <c r="G17">
        <f t="shared" si="5"/>
        <v>2</v>
      </c>
      <c r="H17">
        <f t="shared" si="6"/>
        <v>24</v>
      </c>
      <c r="I17">
        <f t="shared" si="7"/>
        <v>-2</v>
      </c>
      <c r="J17" t="str">
        <f>IF(AND(I17&gt;=50,MAX(I$2:I16)&lt;50),"KTF","")</f>
        <v/>
      </c>
      <c r="M17">
        <f>IF(E17=0,"",IF(I17&gt;M16,I17,M16))</f>
        <v>19</v>
      </c>
      <c r="N17">
        <f>IF(N16&lt;&gt;0,N16,IF(M17&gt;=50,-(MIN(I$2:I17)-G18*E18),0))</f>
        <v>0</v>
      </c>
    </row>
    <row r="18" spans="1:14" x14ac:dyDescent="0.25">
      <c r="A18">
        <v>17</v>
      </c>
      <c r="B18">
        <v>11</v>
      </c>
      <c r="C18">
        <f>COUNTIF($B$2:B17,B18)</f>
        <v>0</v>
      </c>
      <c r="D18" t="str">
        <f t="shared" si="0"/>
        <v/>
      </c>
      <c r="E18">
        <f t="shared" si="1"/>
        <v>23</v>
      </c>
      <c r="F18">
        <f t="shared" si="2"/>
        <v>1</v>
      </c>
      <c r="G18">
        <f t="shared" si="5"/>
        <v>1</v>
      </c>
      <c r="H18">
        <f t="shared" si="6"/>
        <v>13</v>
      </c>
      <c r="I18">
        <f t="shared" si="7"/>
        <v>11</v>
      </c>
      <c r="J18" t="str">
        <f>IF(AND(I18&gt;=50,MAX(I$2:I17)&lt;50),"KTF","")</f>
        <v/>
      </c>
      <c r="M18">
        <f>IF(E18=0,"",IF(I18&gt;M17,I18,M17))</f>
        <v>19</v>
      </c>
      <c r="N18">
        <f>IF(N17&lt;&gt;0,N17,IF(M18&gt;=50,-(MIN(I$2:I18)-G19*E19),0))</f>
        <v>0</v>
      </c>
    </row>
    <row r="19" spans="1:14" x14ac:dyDescent="0.25">
      <c r="A19">
        <v>18</v>
      </c>
      <c r="B19">
        <v>12</v>
      </c>
      <c r="C19">
        <f>COUNTIF($B$2:B18,B19)</f>
        <v>0</v>
      </c>
      <c r="D19" t="str">
        <f t="shared" si="0"/>
        <v/>
      </c>
      <c r="E19">
        <f t="shared" si="1"/>
        <v>22</v>
      </c>
      <c r="F19">
        <f t="shared" si="2"/>
        <v>1</v>
      </c>
      <c r="G19">
        <f t="shared" si="5"/>
        <v>1</v>
      </c>
      <c r="H19">
        <f t="shared" si="6"/>
        <v>14</v>
      </c>
      <c r="I19">
        <f t="shared" si="7"/>
        <v>25</v>
      </c>
      <c r="J19" t="str">
        <f>IF(AND(I19&gt;=50,MAX(I$2:I18)&lt;50),"KTF","")</f>
        <v/>
      </c>
      <c r="M19">
        <f>IF(E19=0,"",IF(I19&gt;M18,I19,M18))</f>
        <v>25</v>
      </c>
      <c r="N19">
        <f>IF(N18&lt;&gt;0,N18,IF(M19&gt;=50,-(MIN(I$2:I19)-G20*E20),0))</f>
        <v>0</v>
      </c>
    </row>
    <row r="20" spans="1:14" x14ac:dyDescent="0.25">
      <c r="A20">
        <v>19</v>
      </c>
      <c r="B20">
        <v>25</v>
      </c>
      <c r="C20">
        <f>COUNTIF($B$2:B19,B20)</f>
        <v>0</v>
      </c>
      <c r="D20" t="str">
        <f t="shared" si="0"/>
        <v/>
      </c>
      <c r="E20">
        <f t="shared" si="1"/>
        <v>21</v>
      </c>
      <c r="F20">
        <f t="shared" si="2"/>
        <v>1</v>
      </c>
      <c r="G20">
        <f t="shared" si="5"/>
        <v>1</v>
      </c>
      <c r="H20">
        <f t="shared" si="6"/>
        <v>15</v>
      </c>
      <c r="I20">
        <f t="shared" si="7"/>
        <v>40</v>
      </c>
      <c r="J20" t="str">
        <f>IF(AND(I20&gt;=50,MAX(I$2:I19)&lt;50),"KTF","")</f>
        <v/>
      </c>
      <c r="M20">
        <f>IF(E20=0,"",IF(I20&gt;M19,I20,M19))</f>
        <v>40</v>
      </c>
      <c r="N20">
        <f>IF(N19&lt;&gt;0,N19,IF(M20&gt;=50,-(MIN(I$2:I20)-G21*E21),0))</f>
        <v>0</v>
      </c>
    </row>
    <row r="21" spans="1:14" x14ac:dyDescent="0.25">
      <c r="A21">
        <v>20</v>
      </c>
      <c r="B21">
        <v>13</v>
      </c>
      <c r="C21">
        <f>COUNTIF($B$2:B20,B21)</f>
        <v>0</v>
      </c>
      <c r="D21" t="str">
        <f t="shared" si="0"/>
        <v/>
      </c>
      <c r="E21">
        <f t="shared" si="1"/>
        <v>20</v>
      </c>
      <c r="F21">
        <f t="shared" si="2"/>
        <v>1</v>
      </c>
      <c r="G21">
        <f t="shared" si="5"/>
        <v>1</v>
      </c>
      <c r="H21">
        <f t="shared" si="6"/>
        <v>16</v>
      </c>
      <c r="I21">
        <f t="shared" si="7"/>
        <v>56</v>
      </c>
      <c r="J21" t="str">
        <f>IF(AND(I21&gt;=50,MAX(I$2:I20)&lt;50),"KTF","")</f>
        <v>KTF</v>
      </c>
      <c r="M21">
        <f>IF(E21=0,"",IF(I21&gt;M20,I21,M20))</f>
        <v>56</v>
      </c>
      <c r="N21">
        <f>IF(N20&lt;&gt;0,N20,IF(M21&gt;=50,-(MIN(I$2:I21)-G22*E22),0))</f>
        <v>78</v>
      </c>
    </row>
    <row r="22" spans="1:14" x14ac:dyDescent="0.25">
      <c r="A22">
        <v>21</v>
      </c>
      <c r="B22">
        <v>3</v>
      </c>
      <c r="C22">
        <f>COUNTIF($B$2:B21,B22)</f>
        <v>0</v>
      </c>
      <c r="D22" t="str">
        <f t="shared" si="0"/>
        <v/>
      </c>
      <c r="E22">
        <f t="shared" si="1"/>
        <v>19</v>
      </c>
      <c r="F22">
        <f t="shared" si="2"/>
        <v>1</v>
      </c>
      <c r="G22">
        <f t="shared" si="5"/>
        <v>1</v>
      </c>
      <c r="H22">
        <f t="shared" si="6"/>
        <v>17</v>
      </c>
      <c r="I22">
        <f t="shared" si="7"/>
        <v>73</v>
      </c>
      <c r="J22" t="str">
        <f>IF(AND(I22&gt;=50,MAX(I$2:I21)&lt;50),"KTF","")</f>
        <v/>
      </c>
      <c r="M22">
        <f>IF(E22=0,"",IF(I22&gt;M21,I22,M21))</f>
        <v>73</v>
      </c>
      <c r="N22">
        <f>IF(N21&lt;&gt;0,N21,IF(M22&gt;=50,-(MIN(I$2:I22)-G23*E23),0))</f>
        <v>78</v>
      </c>
    </row>
    <row r="23" spans="1:14" x14ac:dyDescent="0.25">
      <c r="A23">
        <v>22</v>
      </c>
      <c r="B23">
        <v>34</v>
      </c>
      <c r="C23">
        <f>COUNTIF($B$2:B22,B23)</f>
        <v>0</v>
      </c>
      <c r="D23" t="str">
        <f t="shared" si="0"/>
        <v/>
      </c>
      <c r="E23">
        <f t="shared" si="1"/>
        <v>18</v>
      </c>
      <c r="F23">
        <f t="shared" si="2"/>
        <v>1</v>
      </c>
      <c r="G23">
        <f t="shared" si="5"/>
        <v>1</v>
      </c>
      <c r="H23">
        <f t="shared" si="6"/>
        <v>18</v>
      </c>
      <c r="I23">
        <f t="shared" si="7"/>
        <v>91</v>
      </c>
      <c r="J23" t="str">
        <f>IF(AND(I23&gt;=50,MAX(I$2:I22)&lt;50),"KTF","")</f>
        <v/>
      </c>
      <c r="M23">
        <f>IF(E23=0,"",IF(I23&gt;M22,I23,M22))</f>
        <v>91</v>
      </c>
      <c r="N23">
        <f>IF(N22&lt;&gt;0,N22,IF(M23&gt;=50,-(MIN(I$2:I23)-G24*E24),0))</f>
        <v>78</v>
      </c>
    </row>
    <row r="24" spans="1:14" x14ac:dyDescent="0.25">
      <c r="A24">
        <v>23</v>
      </c>
      <c r="B24">
        <v>36</v>
      </c>
      <c r="C24">
        <f>COUNTIF($B$2:B23,B24)</f>
        <v>0</v>
      </c>
      <c r="D24" t="str">
        <f t="shared" si="0"/>
        <v/>
      </c>
      <c r="E24">
        <f t="shared" si="1"/>
        <v>17</v>
      </c>
      <c r="F24">
        <f t="shared" si="2"/>
        <v>1</v>
      </c>
      <c r="G24">
        <f t="shared" si="5"/>
        <v>1</v>
      </c>
      <c r="H24">
        <f t="shared" si="6"/>
        <v>19</v>
      </c>
      <c r="I24">
        <f t="shared" si="7"/>
        <v>110</v>
      </c>
      <c r="J24" t="str">
        <f>IF(AND(I24&gt;=50,MAX(I$2:I23)&lt;50),"KTF","")</f>
        <v/>
      </c>
      <c r="M24">
        <f>IF(E24=0,"",IF(I24&gt;M23,I24,M23))</f>
        <v>110</v>
      </c>
      <c r="N24">
        <f>IF(N23&lt;&gt;0,N23,IF(M24&gt;=50,-(MIN(I$2:I24)-G25*E25),0))</f>
        <v>78</v>
      </c>
    </row>
    <row r="25" spans="1:14" x14ac:dyDescent="0.25">
      <c r="A25">
        <v>24</v>
      </c>
      <c r="B25">
        <v>21</v>
      </c>
      <c r="C25">
        <f>COUNTIF($B$2:B24,B25)</f>
        <v>2</v>
      </c>
      <c r="D25" t="str">
        <f t="shared" si="0"/>
        <v>R</v>
      </c>
      <c r="E25">
        <f t="shared" si="1"/>
        <v>17</v>
      </c>
      <c r="F25">
        <f t="shared" si="2"/>
        <v>-1</v>
      </c>
      <c r="G25">
        <f t="shared" si="5"/>
        <v>1</v>
      </c>
      <c r="H25">
        <f t="shared" si="6"/>
        <v>-17</v>
      </c>
      <c r="I25">
        <f t="shared" si="7"/>
        <v>93</v>
      </c>
      <c r="J25" t="str">
        <f>IF(AND(I25&gt;=50,MAX(I$2:I24)&lt;50),"KTF","")</f>
        <v/>
      </c>
      <c r="M25">
        <f>IF(E25=0,"",IF(I25&gt;M24,I25,M24))</f>
        <v>110</v>
      </c>
      <c r="N25">
        <f>IF(N24&lt;&gt;0,N24,IF(M25&gt;=50,-(MIN(I$2:I25)-G26*E26),0))</f>
        <v>78</v>
      </c>
    </row>
    <row r="26" spans="1:14" x14ac:dyDescent="0.25">
      <c r="A26">
        <v>25</v>
      </c>
      <c r="B26">
        <v>20</v>
      </c>
      <c r="C26">
        <f>COUNTIF($B$2:B25,B26)</f>
        <v>0</v>
      </c>
      <c r="D26" t="str">
        <f t="shared" si="0"/>
        <v/>
      </c>
      <c r="E26">
        <f t="shared" si="1"/>
        <v>16</v>
      </c>
      <c r="F26">
        <f t="shared" si="2"/>
        <v>1</v>
      </c>
      <c r="G26">
        <f t="shared" si="5"/>
        <v>2</v>
      </c>
      <c r="H26">
        <f t="shared" si="6"/>
        <v>40</v>
      </c>
      <c r="I26">
        <f t="shared" si="7"/>
        <v>133</v>
      </c>
      <c r="J26" t="str">
        <f>IF(AND(I26&gt;=50,MAX(I$2:I25)&lt;50),"KTF","")</f>
        <v/>
      </c>
      <c r="M26">
        <f>IF(E26=0,"",IF(I26&gt;M25,I26,M25))</f>
        <v>133</v>
      </c>
      <c r="N26">
        <f>IF(N25&lt;&gt;0,N25,IF(M26&gt;=50,-(MIN(I$2:I26)-G27*E27),0))</f>
        <v>78</v>
      </c>
    </row>
    <row r="27" spans="1:14" x14ac:dyDescent="0.25">
      <c r="A27">
        <v>26</v>
      </c>
      <c r="B27">
        <v>16</v>
      </c>
      <c r="C27">
        <f>COUNTIF($B$2:B26,B27)</f>
        <v>1</v>
      </c>
      <c r="D27" t="str">
        <f t="shared" si="0"/>
        <v>R</v>
      </c>
      <c r="E27">
        <f t="shared" si="1"/>
        <v>16</v>
      </c>
      <c r="F27">
        <f t="shared" si="2"/>
        <v>-1</v>
      </c>
      <c r="G27">
        <f t="shared" si="5"/>
        <v>1</v>
      </c>
      <c r="H27">
        <f t="shared" si="6"/>
        <v>-16</v>
      </c>
      <c r="I27">
        <f t="shared" si="7"/>
        <v>117</v>
      </c>
      <c r="J27" t="str">
        <f>IF(AND(I27&gt;=50,MAX(I$2:I26)&lt;50),"KTF","")</f>
        <v/>
      </c>
      <c r="M27">
        <f>IF(E27=0,"",IF(I27&gt;M26,I27,M26))</f>
        <v>133</v>
      </c>
      <c r="N27">
        <f>IF(N26&lt;&gt;0,N26,IF(M27&gt;=50,-(MIN(I$2:I27)-G28*E28),0))</f>
        <v>78</v>
      </c>
    </row>
    <row r="28" spans="1:14" x14ac:dyDescent="0.25">
      <c r="A28">
        <v>27</v>
      </c>
      <c r="B28">
        <v>24</v>
      </c>
      <c r="C28">
        <f>COUNTIF($B$2:B27,B28)</f>
        <v>0</v>
      </c>
      <c r="D28" t="str">
        <f t="shared" si="0"/>
        <v/>
      </c>
      <c r="E28">
        <f t="shared" si="1"/>
        <v>15</v>
      </c>
      <c r="F28">
        <f t="shared" si="2"/>
        <v>1</v>
      </c>
      <c r="G28">
        <f t="shared" si="5"/>
        <v>2</v>
      </c>
      <c r="H28">
        <f t="shared" si="6"/>
        <v>42</v>
      </c>
      <c r="I28">
        <f t="shared" si="7"/>
        <v>159</v>
      </c>
      <c r="J28" t="str">
        <f>IF(AND(I28&gt;=50,MAX(I$2:I27)&lt;50),"KTF","")</f>
        <v/>
      </c>
      <c r="M28">
        <f>IF(E28=0,"",IF(I28&gt;M27,I28,M27))</f>
        <v>159</v>
      </c>
      <c r="N28">
        <f>IF(N27&lt;&gt;0,N27,IF(M28&gt;=50,-(MIN(I$2:I28)-G29*E29),0))</f>
        <v>78</v>
      </c>
    </row>
    <row r="29" spans="1:14" x14ac:dyDescent="0.25">
      <c r="A29">
        <v>28</v>
      </c>
      <c r="B29">
        <v>26</v>
      </c>
      <c r="C29">
        <f>COUNTIF($B$2:B28,B29)</f>
        <v>0</v>
      </c>
      <c r="D29" t="str">
        <f t="shared" si="0"/>
        <v/>
      </c>
      <c r="E29">
        <f t="shared" si="1"/>
        <v>14</v>
      </c>
      <c r="F29">
        <f t="shared" si="2"/>
        <v>1</v>
      </c>
      <c r="G29">
        <f t="shared" si="5"/>
        <v>1</v>
      </c>
      <c r="H29">
        <f t="shared" si="6"/>
        <v>22</v>
      </c>
      <c r="I29">
        <f t="shared" si="7"/>
        <v>181</v>
      </c>
      <c r="J29" t="str">
        <f>IF(AND(I29&gt;=50,MAX(I$2:I28)&lt;50),"KTF","")</f>
        <v/>
      </c>
      <c r="M29">
        <f>IF(E29=0,"",IF(I29&gt;M28,I29,M28))</f>
        <v>181</v>
      </c>
      <c r="N29">
        <f>IF(N28&lt;&gt;0,N28,IF(M29&gt;=50,-(MIN(I$2:I29)-G30*E30),0))</f>
        <v>78</v>
      </c>
    </row>
    <row r="30" spans="1:14" x14ac:dyDescent="0.25">
      <c r="A30">
        <v>29</v>
      </c>
      <c r="B30">
        <v>15</v>
      </c>
      <c r="C30">
        <f>COUNTIF($B$2:B29,B30)</f>
        <v>1</v>
      </c>
      <c r="D30" t="str">
        <f t="shared" si="0"/>
        <v>R</v>
      </c>
      <c r="E30">
        <f t="shared" si="1"/>
        <v>14</v>
      </c>
      <c r="F30">
        <f t="shared" si="2"/>
        <v>-1</v>
      </c>
      <c r="G30">
        <f t="shared" si="5"/>
        <v>1</v>
      </c>
      <c r="H30">
        <f t="shared" si="6"/>
        <v>-14</v>
      </c>
      <c r="I30">
        <f t="shared" si="7"/>
        <v>167</v>
      </c>
      <c r="J30" t="str">
        <f>IF(AND(I30&gt;=50,MAX(I$2:I29)&lt;50),"KTF","")</f>
        <v/>
      </c>
      <c r="M30">
        <f>IF(E30=0,"",IF(I30&gt;M29,I30,M29))</f>
        <v>181</v>
      </c>
      <c r="N30">
        <f>IF(N29&lt;&gt;0,N29,IF(M30&gt;=50,-(MIN(I$2:I30)-G31*E31),0))</f>
        <v>78</v>
      </c>
    </row>
    <row r="31" spans="1:14" x14ac:dyDescent="0.25">
      <c r="A31">
        <v>30</v>
      </c>
      <c r="B31">
        <v>27</v>
      </c>
      <c r="C31">
        <f>COUNTIF($B$2:B30,B31)</f>
        <v>1</v>
      </c>
      <c r="D31" t="str">
        <f t="shared" si="0"/>
        <v>R</v>
      </c>
      <c r="E31">
        <f t="shared" si="1"/>
        <v>14</v>
      </c>
      <c r="F31">
        <f t="shared" si="2"/>
        <v>-1</v>
      </c>
      <c r="G31">
        <f t="shared" si="5"/>
        <v>2</v>
      </c>
      <c r="H31">
        <f t="shared" si="6"/>
        <v>-28</v>
      </c>
      <c r="I31">
        <f t="shared" si="7"/>
        <v>139</v>
      </c>
      <c r="J31" t="str">
        <f>IF(AND(I31&gt;=50,MAX(I$2:I30)&lt;50),"KTF","")</f>
        <v/>
      </c>
      <c r="M31">
        <f>IF(E31=0,"",IF(I31&gt;M30,I31,M30))</f>
        <v>181</v>
      </c>
      <c r="N31">
        <f>IF(N30&lt;&gt;0,N30,IF(M31&gt;=50,-(MIN(I$2:I31)-G32*E32),0))</f>
        <v>78</v>
      </c>
    </row>
    <row r="32" spans="1:14" x14ac:dyDescent="0.25">
      <c r="A32">
        <v>31</v>
      </c>
      <c r="B32">
        <v>28</v>
      </c>
      <c r="C32">
        <f>COUNTIF($B$2:B31,B32)</f>
        <v>0</v>
      </c>
      <c r="D32" t="str">
        <f t="shared" si="0"/>
        <v/>
      </c>
      <c r="E32">
        <f t="shared" si="1"/>
        <v>13</v>
      </c>
      <c r="F32">
        <f t="shared" si="2"/>
        <v>1</v>
      </c>
      <c r="G32">
        <f t="shared" si="5"/>
        <v>3</v>
      </c>
      <c r="H32">
        <f t="shared" si="6"/>
        <v>69</v>
      </c>
      <c r="I32">
        <f t="shared" si="7"/>
        <v>208</v>
      </c>
      <c r="J32" t="str">
        <f>IF(AND(I32&gt;=50,MAX(I$2:I31)&lt;50),"KTF","")</f>
        <v/>
      </c>
      <c r="M32">
        <f>IF(E32=0,"",IF(I32&gt;M31,I32,M31))</f>
        <v>208</v>
      </c>
      <c r="N32">
        <f>IF(N31&lt;&gt;0,N31,IF(M32&gt;=50,-(MIN(I$2:I32)-G33*E33),0))</f>
        <v>78</v>
      </c>
    </row>
    <row r="33" spans="1:14" x14ac:dyDescent="0.25">
      <c r="A33">
        <v>32</v>
      </c>
      <c r="B33">
        <v>7</v>
      </c>
      <c r="C33">
        <f>COUNTIF($B$2:B32,B33)</f>
        <v>0</v>
      </c>
      <c r="D33" t="str">
        <f t="shared" si="0"/>
        <v/>
      </c>
      <c r="E33">
        <f t="shared" si="1"/>
        <v>12</v>
      </c>
      <c r="F33">
        <f t="shared" si="2"/>
        <v>1</v>
      </c>
      <c r="G33">
        <f t="shared" si="5"/>
        <v>2</v>
      </c>
      <c r="H33">
        <f t="shared" si="6"/>
        <v>48</v>
      </c>
      <c r="I33">
        <f t="shared" si="7"/>
        <v>256</v>
      </c>
      <c r="J33" t="str">
        <f>IF(AND(I33&gt;=50,MAX(I$2:I32)&lt;50),"KTF","")</f>
        <v/>
      </c>
      <c r="M33">
        <f>IF(E33=0,"",IF(I33&gt;M32,I33,M32))</f>
        <v>256</v>
      </c>
      <c r="N33">
        <f>IF(N32&lt;&gt;0,N32,IF(M33&gt;=50,-(MIN(I$2:I33)-G34*E34),0))</f>
        <v>78</v>
      </c>
    </row>
    <row r="34" spans="1:14" x14ac:dyDescent="0.25">
      <c r="A34">
        <v>33</v>
      </c>
      <c r="B34">
        <v>6</v>
      </c>
      <c r="C34">
        <f>COUNTIF($B$2:B33,B34)</f>
        <v>1</v>
      </c>
      <c r="D34" t="str">
        <f t="shared" si="0"/>
        <v>R</v>
      </c>
      <c r="E34">
        <f t="shared" si="1"/>
        <v>12</v>
      </c>
      <c r="F34">
        <f t="shared" si="2"/>
        <v>-1</v>
      </c>
      <c r="G34">
        <f t="shared" si="5"/>
        <v>1</v>
      </c>
      <c r="H34">
        <f t="shared" si="6"/>
        <v>-12</v>
      </c>
      <c r="I34">
        <f t="shared" si="7"/>
        <v>244</v>
      </c>
      <c r="J34" t="str">
        <f>IF(AND(I34&gt;=50,MAX(I$2:I33)&lt;50),"KTF","")</f>
        <v/>
      </c>
      <c r="M34">
        <f>IF(E34=0,"",IF(I34&gt;M33,I34,M33))</f>
        <v>256</v>
      </c>
      <c r="N34">
        <f>IF(N33&lt;&gt;0,N33,IF(M34&gt;=50,-(MIN(I$2:I34)-G35*E35),0))</f>
        <v>78</v>
      </c>
    </row>
    <row r="35" spans="1:14" x14ac:dyDescent="0.25">
      <c r="A35">
        <v>34</v>
      </c>
      <c r="B35">
        <v>2</v>
      </c>
      <c r="C35">
        <f>COUNTIF($B$2:B34,B35)</f>
        <v>0</v>
      </c>
      <c r="D35" t="str">
        <f t="shared" si="0"/>
        <v/>
      </c>
      <c r="E35">
        <f t="shared" si="1"/>
        <v>11</v>
      </c>
      <c r="F35">
        <f t="shared" si="2"/>
        <v>1</v>
      </c>
      <c r="G35">
        <f t="shared" si="5"/>
        <v>2</v>
      </c>
      <c r="H35">
        <f t="shared" si="6"/>
        <v>50</v>
      </c>
      <c r="I35">
        <f t="shared" si="7"/>
        <v>294</v>
      </c>
      <c r="J35" t="str">
        <f>IF(AND(I35&gt;=50,MAX(I$2:I34)&lt;50),"KTF","")</f>
        <v/>
      </c>
      <c r="M35">
        <f>IF(E35=0,"",IF(I35&gt;M34,I35,M34))</f>
        <v>294</v>
      </c>
      <c r="N35">
        <f>IF(N34&lt;&gt;0,N34,IF(M35&gt;=50,-(MIN(I$2:I35)-G36*E36),0))</f>
        <v>78</v>
      </c>
    </row>
    <row r="36" spans="1:14" x14ac:dyDescent="0.25">
      <c r="A36">
        <v>35</v>
      </c>
      <c r="B36">
        <v>17</v>
      </c>
      <c r="C36">
        <f>COUNTIF($B$2:B35,B36)</f>
        <v>0</v>
      </c>
      <c r="D36" t="str">
        <f t="shared" si="0"/>
        <v/>
      </c>
      <c r="E36">
        <f t="shared" si="1"/>
        <v>10</v>
      </c>
      <c r="F36">
        <f t="shared" si="2"/>
        <v>1</v>
      </c>
      <c r="G36">
        <f t="shared" si="5"/>
        <v>1</v>
      </c>
      <c r="H36">
        <f t="shared" si="6"/>
        <v>26</v>
      </c>
      <c r="I36">
        <f t="shared" si="7"/>
        <v>320</v>
      </c>
      <c r="J36" t="str">
        <f>IF(AND(I36&gt;=50,MAX(I$2:I35)&lt;50),"KTF","")</f>
        <v/>
      </c>
      <c r="M36">
        <f>IF(E36=0,"",IF(I36&gt;M35,I36,M35))</f>
        <v>320</v>
      </c>
      <c r="N36">
        <f>IF(N35&lt;&gt;0,N35,IF(M36&gt;=50,-(MIN(I$2:I36)-G37*E37),0))</f>
        <v>78</v>
      </c>
    </row>
    <row r="37" spans="1:14" x14ac:dyDescent="0.25">
      <c r="A37">
        <v>36</v>
      </c>
      <c r="B37">
        <v>14</v>
      </c>
      <c r="C37">
        <f>COUNTIF($B$2:B36,B37)</f>
        <v>1</v>
      </c>
      <c r="D37" t="str">
        <f t="shared" si="0"/>
        <v>R</v>
      </c>
      <c r="E37">
        <f t="shared" si="1"/>
        <v>10</v>
      </c>
      <c r="F37">
        <f t="shared" si="2"/>
        <v>-1</v>
      </c>
      <c r="G37">
        <f t="shared" si="5"/>
        <v>1</v>
      </c>
      <c r="H37">
        <f t="shared" si="6"/>
        <v>-10</v>
      </c>
      <c r="I37">
        <f t="shared" si="7"/>
        <v>310</v>
      </c>
      <c r="J37" t="str">
        <f>IF(AND(I37&gt;=50,MAX(I$2:I36)&lt;50),"KTF","")</f>
        <v/>
      </c>
      <c r="M37">
        <f>IF(E37=0,"",IF(I37&gt;M36,I37,M36))</f>
        <v>320</v>
      </c>
      <c r="N37">
        <f>IF(N36&lt;&gt;0,N36,IF(M37&gt;=50,-(MIN(I$2:I37)-G38*E38),0))</f>
        <v>78</v>
      </c>
    </row>
    <row r="38" spans="1:14" x14ac:dyDescent="0.25">
      <c r="A38">
        <v>37</v>
      </c>
      <c r="B38">
        <v>1</v>
      </c>
      <c r="C38">
        <f>COUNTIF($B$2:B37,B38)</f>
        <v>0</v>
      </c>
      <c r="D38" t="str">
        <f t="shared" si="0"/>
        <v/>
      </c>
      <c r="E38">
        <f t="shared" si="1"/>
        <v>9</v>
      </c>
      <c r="F38">
        <f t="shared" si="2"/>
        <v>1</v>
      </c>
      <c r="G38">
        <f t="shared" si="5"/>
        <v>2</v>
      </c>
      <c r="H38">
        <f t="shared" si="6"/>
        <v>54</v>
      </c>
      <c r="I38">
        <f t="shared" si="7"/>
        <v>364</v>
      </c>
      <c r="J38" t="str">
        <f>IF(AND(I38&gt;=50,MAX(I$2:I37)&lt;50),"KTF","")</f>
        <v/>
      </c>
      <c r="M38">
        <f>IF(E38=0,"",IF(I38&gt;M37,I38,M37))</f>
        <v>364</v>
      </c>
      <c r="N38">
        <f>IF(N37&lt;&gt;0,N37,IF(M38&gt;=50,-(MIN(I$2:I38)-G39*E39),0))</f>
        <v>78</v>
      </c>
    </row>
    <row r="39" spans="1:14" x14ac:dyDescent="0.25">
      <c r="A39">
        <v>38</v>
      </c>
      <c r="B39">
        <v>12</v>
      </c>
      <c r="C39">
        <f>COUNTIF($B$2:B38,B39)</f>
        <v>1</v>
      </c>
      <c r="D39" t="str">
        <f t="shared" si="0"/>
        <v>R</v>
      </c>
      <c r="E39">
        <f t="shared" si="1"/>
        <v>9</v>
      </c>
      <c r="F39">
        <f t="shared" si="2"/>
        <v>-1</v>
      </c>
      <c r="G39">
        <f t="shared" si="5"/>
        <v>1</v>
      </c>
      <c r="H39">
        <f t="shared" si="6"/>
        <v>-9</v>
      </c>
      <c r="I39">
        <f t="shared" si="7"/>
        <v>355</v>
      </c>
      <c r="J39" t="str">
        <f>IF(AND(I39&gt;=50,MAX(I$2:I38)&lt;50),"KTF","")</f>
        <v/>
      </c>
      <c r="M39">
        <f>IF(E39=0,"",IF(I39&gt;M38,I39,M38))</f>
        <v>364</v>
      </c>
      <c r="N39">
        <f>IF(N38&lt;&gt;0,N38,IF(M39&gt;=50,-(MIN(I$2:I39)-G40*E40),0))</f>
        <v>78</v>
      </c>
    </row>
    <row r="40" spans="1:14" x14ac:dyDescent="0.25">
      <c r="A40">
        <v>39</v>
      </c>
      <c r="B40">
        <v>14</v>
      </c>
      <c r="C40">
        <f>COUNTIF($B$2:B39,B40)</f>
        <v>2</v>
      </c>
      <c r="D40" t="str">
        <f t="shared" si="0"/>
        <v>R</v>
      </c>
      <c r="E40">
        <f t="shared" si="1"/>
        <v>9</v>
      </c>
      <c r="F40">
        <f t="shared" si="2"/>
        <v>-1</v>
      </c>
      <c r="G40">
        <f t="shared" si="5"/>
        <v>2</v>
      </c>
      <c r="H40">
        <f t="shared" si="6"/>
        <v>-18</v>
      </c>
      <c r="I40">
        <f t="shared" si="7"/>
        <v>337</v>
      </c>
      <c r="J40" t="str">
        <f>IF(AND(I40&gt;=50,MAX(I$2:I39)&lt;50),"KTF","")</f>
        <v/>
      </c>
      <c r="M40">
        <f>IF(E40=0,"",IF(I40&gt;M39,I40,M39))</f>
        <v>364</v>
      </c>
      <c r="N40">
        <f>IF(N39&lt;&gt;0,N39,IF(M40&gt;=50,-(MIN(I$2:I40)-G41*E41),0))</f>
        <v>78</v>
      </c>
    </row>
    <row r="41" spans="1:14" x14ac:dyDescent="0.25">
      <c r="A41">
        <v>40</v>
      </c>
      <c r="B41">
        <v>19</v>
      </c>
      <c r="C41">
        <f>COUNTIF($B$2:B40,B41)</f>
        <v>1</v>
      </c>
      <c r="D41" t="str">
        <f t="shared" si="0"/>
        <v>R</v>
      </c>
      <c r="E41">
        <f t="shared" si="1"/>
        <v>9</v>
      </c>
      <c r="F41">
        <f t="shared" si="2"/>
        <v>-1</v>
      </c>
      <c r="G41">
        <f t="shared" si="5"/>
        <v>3</v>
      </c>
      <c r="H41">
        <f t="shared" si="6"/>
        <v>-27</v>
      </c>
      <c r="I41">
        <f t="shared" si="7"/>
        <v>310</v>
      </c>
      <c r="J41" t="str">
        <f>IF(AND(I41&gt;=50,MAX(I$2:I40)&lt;50),"KTF","")</f>
        <v/>
      </c>
      <c r="M41">
        <f>IF(E41=0,"",IF(I41&gt;M40,I41,M40))</f>
        <v>364</v>
      </c>
      <c r="N41">
        <f>IF(N40&lt;&gt;0,N40,IF(M41&gt;=50,-(MIN(I$2:I41)-G42*E42),0))</f>
        <v>78</v>
      </c>
    </row>
    <row r="42" spans="1:14" x14ac:dyDescent="0.25">
      <c r="A42">
        <v>41</v>
      </c>
      <c r="B42">
        <v>13</v>
      </c>
      <c r="C42">
        <f>COUNTIF($B$2:B41,B42)</f>
        <v>1</v>
      </c>
      <c r="D42" t="str">
        <f t="shared" si="0"/>
        <v>R</v>
      </c>
      <c r="E42">
        <f t="shared" si="1"/>
        <v>9</v>
      </c>
      <c r="F42">
        <f t="shared" si="2"/>
        <v>-1</v>
      </c>
      <c r="G42">
        <f t="shared" si="5"/>
        <v>4</v>
      </c>
      <c r="H42">
        <f t="shared" si="6"/>
        <v>-36</v>
      </c>
      <c r="I42">
        <f t="shared" si="7"/>
        <v>274</v>
      </c>
      <c r="J42" t="str">
        <f>IF(AND(I42&gt;=50,MAX(I$2:I41)&lt;50),"KTF","")</f>
        <v/>
      </c>
      <c r="M42">
        <f>IF(E42=0,"",IF(I42&gt;M41,I42,M41))</f>
        <v>364</v>
      </c>
      <c r="N42">
        <f>IF(N41&lt;&gt;0,N41,IF(M42&gt;=50,-(MIN(I$2:I42)-G43*E43),0))</f>
        <v>78</v>
      </c>
    </row>
    <row r="43" spans="1:14" x14ac:dyDescent="0.25">
      <c r="A43">
        <v>42</v>
      </c>
      <c r="B43">
        <v>7</v>
      </c>
      <c r="C43">
        <f>COUNTIF($B$2:B42,B43)</f>
        <v>1</v>
      </c>
      <c r="D43" t="str">
        <f t="shared" si="0"/>
        <v>R</v>
      </c>
      <c r="E43">
        <f t="shared" si="1"/>
        <v>9</v>
      </c>
      <c r="F43">
        <f t="shared" si="2"/>
        <v>-1</v>
      </c>
      <c r="G43">
        <f t="shared" si="5"/>
        <v>5</v>
      </c>
      <c r="H43">
        <f t="shared" si="6"/>
        <v>-45</v>
      </c>
      <c r="I43">
        <f t="shared" si="7"/>
        <v>229</v>
      </c>
      <c r="J43" t="str">
        <f>IF(AND(I43&gt;=50,MAX(I$2:I42)&lt;50),"KTF","")</f>
        <v/>
      </c>
      <c r="M43">
        <f>IF(E43=0,"",IF(I43&gt;M42,I43,M42))</f>
        <v>364</v>
      </c>
      <c r="N43">
        <f>IF(N42&lt;&gt;0,N42,IF(M43&gt;=50,-(MIN(I$2:I43)-G44*E44),0))</f>
        <v>78</v>
      </c>
    </row>
    <row r="44" spans="1:14" x14ac:dyDescent="0.25">
      <c r="A44">
        <v>43</v>
      </c>
      <c r="B44">
        <v>13</v>
      </c>
      <c r="C44">
        <f>COUNTIF($B$2:B43,B44)</f>
        <v>2</v>
      </c>
      <c r="D44" t="str">
        <f t="shared" si="0"/>
        <v>R</v>
      </c>
      <c r="E44">
        <f t="shared" si="1"/>
        <v>9</v>
      </c>
      <c r="F44">
        <f t="shared" si="2"/>
        <v>-1</v>
      </c>
      <c r="G44">
        <f t="shared" si="5"/>
        <v>6</v>
      </c>
      <c r="H44">
        <f t="shared" si="6"/>
        <v>-54</v>
      </c>
      <c r="I44">
        <f t="shared" si="7"/>
        <v>175</v>
      </c>
      <c r="J44" t="str">
        <f>IF(AND(I44&gt;=50,MAX(I$2:I43)&lt;50),"KTF","")</f>
        <v/>
      </c>
      <c r="M44">
        <f>IF(E44=0,"",IF(I44&gt;M43,I44,M43))</f>
        <v>364</v>
      </c>
      <c r="N44">
        <f>IF(N43&lt;&gt;0,N43,IF(M44&gt;=50,-(MIN(I$2:I44)-G45*E45),0))</f>
        <v>78</v>
      </c>
    </row>
    <row r="45" spans="1:14" x14ac:dyDescent="0.25">
      <c r="A45">
        <v>44</v>
      </c>
      <c r="B45">
        <v>17</v>
      </c>
      <c r="C45">
        <f>COUNTIF($B$2:B44,B45)</f>
        <v>1</v>
      </c>
      <c r="D45" t="str">
        <f t="shared" si="0"/>
        <v>R</v>
      </c>
      <c r="E45">
        <f t="shared" si="1"/>
        <v>9</v>
      </c>
      <c r="F45">
        <f t="shared" si="2"/>
        <v>-1</v>
      </c>
      <c r="G45">
        <f t="shared" si="5"/>
        <v>7</v>
      </c>
      <c r="H45">
        <f t="shared" si="6"/>
        <v>-63</v>
      </c>
      <c r="I45">
        <f t="shared" si="7"/>
        <v>112</v>
      </c>
      <c r="J45" t="str">
        <f>IF(AND(I45&gt;=50,MAX(I$2:I44)&lt;50),"KTF","")</f>
        <v/>
      </c>
      <c r="M45">
        <f>IF(E45=0,"",IF(I45&gt;M44,I45,M44))</f>
        <v>364</v>
      </c>
      <c r="N45">
        <f>IF(N44&lt;&gt;0,N44,IF(M45&gt;=50,-(MIN(I$2:I45)-G46*E46),0))</f>
        <v>78</v>
      </c>
    </row>
    <row r="46" spans="1:14" x14ac:dyDescent="0.25">
      <c r="A46">
        <v>45</v>
      </c>
      <c r="B46">
        <v>32</v>
      </c>
      <c r="C46">
        <f>COUNTIF($B$2:B45,B46)</f>
        <v>0</v>
      </c>
      <c r="D46" t="str">
        <f t="shared" si="0"/>
        <v/>
      </c>
      <c r="E46">
        <f t="shared" si="1"/>
        <v>8</v>
      </c>
      <c r="F46">
        <f t="shared" si="2"/>
        <v>1</v>
      </c>
      <c r="G46">
        <f t="shared" si="5"/>
        <v>8</v>
      </c>
      <c r="H46">
        <f t="shared" si="6"/>
        <v>224</v>
      </c>
      <c r="I46">
        <f t="shared" si="7"/>
        <v>336</v>
      </c>
      <c r="J46" t="str">
        <f>IF(AND(I46&gt;=50,MAX(I$2:I45)&lt;50),"KTF","")</f>
        <v/>
      </c>
      <c r="M46">
        <f>IF(E46=0,"",IF(I46&gt;M45,I46,M45))</f>
        <v>364</v>
      </c>
      <c r="N46">
        <f>IF(N45&lt;&gt;0,N45,IF(M46&gt;=50,-(MIN(I$2:I46)-G47*E47),0))</f>
        <v>78</v>
      </c>
    </row>
    <row r="47" spans="1:14" x14ac:dyDescent="0.25">
      <c r="A47">
        <v>46</v>
      </c>
      <c r="B47">
        <v>22</v>
      </c>
      <c r="C47">
        <f>COUNTIF($B$2:B46,B47)</f>
        <v>0</v>
      </c>
      <c r="D47" t="str">
        <f t="shared" si="0"/>
        <v/>
      </c>
      <c r="E47">
        <f t="shared" si="1"/>
        <v>7</v>
      </c>
      <c r="F47">
        <f t="shared" si="2"/>
        <v>1</v>
      </c>
      <c r="G47">
        <f t="shared" si="5"/>
        <v>7</v>
      </c>
      <c r="H47">
        <f t="shared" si="6"/>
        <v>203</v>
      </c>
      <c r="I47">
        <f t="shared" si="7"/>
        <v>539</v>
      </c>
      <c r="J47" t="str">
        <f>IF(AND(I47&gt;=50,MAX(I$2:I46)&lt;50),"KTF","")</f>
        <v/>
      </c>
      <c r="M47">
        <f>IF(E47=0,"",IF(I47&gt;M46,I47,M46))</f>
        <v>539</v>
      </c>
      <c r="N47">
        <f>IF(N46&lt;&gt;0,N46,IF(M47&gt;=50,-(MIN(I$2:I47)-G48*E48),0))</f>
        <v>78</v>
      </c>
    </row>
    <row r="48" spans="1:14" x14ac:dyDescent="0.25">
      <c r="A48">
        <v>47</v>
      </c>
      <c r="B48">
        <v>3</v>
      </c>
      <c r="C48">
        <f>COUNTIF($B$2:B47,B48)</f>
        <v>1</v>
      </c>
      <c r="D48" t="str">
        <f t="shared" si="0"/>
        <v>R</v>
      </c>
      <c r="E48">
        <f t="shared" si="1"/>
        <v>7</v>
      </c>
      <c r="F48">
        <f t="shared" si="2"/>
        <v>-1</v>
      </c>
      <c r="G48">
        <f t="shared" si="5"/>
        <v>6</v>
      </c>
      <c r="H48">
        <f t="shared" si="6"/>
        <v>-42</v>
      </c>
      <c r="I48">
        <f t="shared" si="7"/>
        <v>497</v>
      </c>
      <c r="J48" t="str">
        <f>IF(AND(I48&gt;=50,MAX(I$2:I47)&lt;50),"KTF","")</f>
        <v/>
      </c>
      <c r="M48">
        <f>IF(E48=0,"",IF(I48&gt;M47,I48,M47))</f>
        <v>539</v>
      </c>
      <c r="N48">
        <f>IF(N47&lt;&gt;0,N47,IF(M48&gt;=50,-(MIN(I$2:I48)-G49*E49),0))</f>
        <v>78</v>
      </c>
    </row>
    <row r="49" spans="1:14" x14ac:dyDescent="0.25">
      <c r="A49">
        <v>48</v>
      </c>
      <c r="B49">
        <v>27</v>
      </c>
      <c r="C49">
        <f>COUNTIF($B$2:B48,B49)</f>
        <v>2</v>
      </c>
      <c r="D49" t="str">
        <f t="shared" si="0"/>
        <v>R</v>
      </c>
      <c r="E49">
        <f t="shared" si="1"/>
        <v>7</v>
      </c>
      <c r="F49">
        <f t="shared" si="2"/>
        <v>-1</v>
      </c>
      <c r="G49">
        <f t="shared" si="5"/>
        <v>7</v>
      </c>
      <c r="H49">
        <f t="shared" si="6"/>
        <v>-49</v>
      </c>
      <c r="I49">
        <f t="shared" si="7"/>
        <v>448</v>
      </c>
      <c r="J49" t="str">
        <f>IF(AND(I49&gt;=50,MAX(I$2:I48)&lt;50),"KTF","")</f>
        <v/>
      </c>
      <c r="M49">
        <f>IF(E49=0,"",IF(I49&gt;M48,I49,M48))</f>
        <v>539</v>
      </c>
      <c r="N49">
        <f>IF(N48&lt;&gt;0,N48,IF(M49&gt;=50,-(MIN(I$2:I49)-G50*E50),0))</f>
        <v>78</v>
      </c>
    </row>
    <row r="50" spans="1:14" x14ac:dyDescent="0.25">
      <c r="A50">
        <v>49</v>
      </c>
      <c r="B50">
        <v>10</v>
      </c>
      <c r="C50">
        <f>COUNTIF($B$2:B49,B50)</f>
        <v>1</v>
      </c>
      <c r="D50" t="str">
        <f t="shared" si="0"/>
        <v>R</v>
      </c>
      <c r="E50">
        <f t="shared" si="1"/>
        <v>7</v>
      </c>
      <c r="F50">
        <f t="shared" si="2"/>
        <v>-1</v>
      </c>
      <c r="G50">
        <f t="shared" si="5"/>
        <v>8</v>
      </c>
      <c r="H50">
        <f t="shared" si="6"/>
        <v>-56</v>
      </c>
      <c r="I50">
        <f t="shared" si="7"/>
        <v>392</v>
      </c>
      <c r="J50" t="str">
        <f>IF(AND(I50&gt;=50,MAX(I$2:I49)&lt;50),"KTF","")</f>
        <v/>
      </c>
      <c r="M50">
        <f>IF(E50=0,"",IF(I50&gt;M49,I50,M49))</f>
        <v>539</v>
      </c>
      <c r="N50">
        <f>IF(N49&lt;&gt;0,N49,IF(M50&gt;=50,-(MIN(I$2:I50)-G51*E51),0))</f>
        <v>78</v>
      </c>
    </row>
    <row r="51" spans="1:14" x14ac:dyDescent="0.25">
      <c r="A51">
        <v>50</v>
      </c>
      <c r="B51">
        <v>35</v>
      </c>
      <c r="C51">
        <f>COUNTIF($B$2:B50,B51)</f>
        <v>0</v>
      </c>
      <c r="D51" t="str">
        <f t="shared" si="0"/>
        <v/>
      </c>
      <c r="E51">
        <f t="shared" si="1"/>
        <v>6</v>
      </c>
      <c r="F51">
        <f t="shared" si="2"/>
        <v>1</v>
      </c>
      <c r="G51">
        <f t="shared" si="5"/>
        <v>9</v>
      </c>
      <c r="H51">
        <f t="shared" si="6"/>
        <v>270</v>
      </c>
      <c r="I51">
        <f t="shared" si="7"/>
        <v>662</v>
      </c>
      <c r="J51" t="str">
        <f>IF(AND(I51&gt;=50,MAX(I$2:I50)&lt;50),"KTF","")</f>
        <v/>
      </c>
      <c r="M51">
        <f>IF(E51=0,"",IF(I51&gt;M50,I51,M50))</f>
        <v>662</v>
      </c>
      <c r="N51">
        <f>IF(N50&lt;&gt;0,N50,IF(M51&gt;=50,-(MIN(I$2:I51)-G52*E52),0))</f>
        <v>78</v>
      </c>
    </row>
    <row r="52" spans="1:14" x14ac:dyDescent="0.25">
      <c r="A52">
        <v>51</v>
      </c>
      <c r="B52">
        <v>26</v>
      </c>
      <c r="C52">
        <f>COUNTIF($B$2:B51,B52)</f>
        <v>1</v>
      </c>
      <c r="D52" t="str">
        <f t="shared" si="0"/>
        <v>R</v>
      </c>
      <c r="E52">
        <f t="shared" si="1"/>
        <v>6</v>
      </c>
      <c r="F52">
        <f t="shared" si="2"/>
        <v>-1</v>
      </c>
      <c r="G52">
        <f t="shared" si="5"/>
        <v>8</v>
      </c>
      <c r="H52">
        <f t="shared" si="6"/>
        <v>-48</v>
      </c>
      <c r="I52">
        <f t="shared" si="7"/>
        <v>614</v>
      </c>
      <c r="J52" t="str">
        <f>IF(AND(I52&gt;=50,MAX(I$2:I51)&lt;50),"KTF","")</f>
        <v/>
      </c>
      <c r="M52">
        <f>IF(E52=0,"",IF(I52&gt;M51,I52,M51))</f>
        <v>662</v>
      </c>
      <c r="N52">
        <f>IF(N51&lt;&gt;0,N51,IF(M52&gt;=50,-(MIN(I$2:I52)-G53*E53),0))</f>
        <v>78</v>
      </c>
    </row>
    <row r="53" spans="1:14" x14ac:dyDescent="0.25">
      <c r="A53">
        <v>52</v>
      </c>
      <c r="B53">
        <v>9</v>
      </c>
      <c r="C53">
        <f>COUNTIF($B$2:B52,B53)</f>
        <v>0</v>
      </c>
      <c r="D53" t="str">
        <f t="shared" si="0"/>
        <v/>
      </c>
      <c r="E53">
        <f t="shared" si="1"/>
        <v>5</v>
      </c>
      <c r="F53">
        <f t="shared" si="2"/>
        <v>1</v>
      </c>
      <c r="G53">
        <f t="shared" si="5"/>
        <v>9</v>
      </c>
      <c r="H53">
        <f t="shared" si="6"/>
        <v>279</v>
      </c>
      <c r="I53">
        <f t="shared" si="7"/>
        <v>893</v>
      </c>
      <c r="J53" t="str">
        <f>IF(AND(I53&gt;=50,MAX(I$2:I52)&lt;50),"KTF","")</f>
        <v/>
      </c>
      <c r="M53">
        <f>IF(E53=0,"",IF(I53&gt;M52,I53,M52))</f>
        <v>893</v>
      </c>
      <c r="N53">
        <f>IF(N52&lt;&gt;0,N52,IF(M53&gt;=50,-(MIN(I$2:I53)-G54*E54),0))</f>
        <v>78</v>
      </c>
    </row>
    <row r="54" spans="1:14" x14ac:dyDescent="0.25">
      <c r="A54">
        <v>53</v>
      </c>
      <c r="B54">
        <v>27</v>
      </c>
      <c r="C54">
        <f>COUNTIF($B$2:B53,B54)</f>
        <v>3</v>
      </c>
      <c r="D54" t="str">
        <f t="shared" si="0"/>
        <v>R</v>
      </c>
      <c r="E54">
        <f t="shared" si="1"/>
        <v>5</v>
      </c>
      <c r="F54">
        <f t="shared" si="2"/>
        <v>-1</v>
      </c>
      <c r="G54">
        <f t="shared" si="5"/>
        <v>8</v>
      </c>
      <c r="H54">
        <f t="shared" si="6"/>
        <v>-40</v>
      </c>
      <c r="I54">
        <f t="shared" si="7"/>
        <v>853</v>
      </c>
      <c r="J54" t="str">
        <f>IF(AND(I54&gt;=50,MAX(I$2:I53)&lt;50),"KTF","")</f>
        <v/>
      </c>
      <c r="M54">
        <f>IF(E54=0,"",IF(I54&gt;M53,I54,M53))</f>
        <v>893</v>
      </c>
      <c r="N54">
        <f>IF(N53&lt;&gt;0,N53,IF(M54&gt;=50,-(MIN(I$2:I54)-G55*E55),0))</f>
        <v>78</v>
      </c>
    </row>
    <row r="55" spans="1:14" x14ac:dyDescent="0.25">
      <c r="A55">
        <v>54</v>
      </c>
      <c r="B55">
        <v>21</v>
      </c>
      <c r="C55">
        <f>COUNTIF($B$2:B54,B55)</f>
        <v>3</v>
      </c>
      <c r="D55" t="str">
        <f t="shared" si="0"/>
        <v>R</v>
      </c>
      <c r="E55">
        <f t="shared" si="1"/>
        <v>5</v>
      </c>
      <c r="F55">
        <f t="shared" si="2"/>
        <v>-1</v>
      </c>
      <c r="G55">
        <f t="shared" si="5"/>
        <v>9</v>
      </c>
      <c r="H55">
        <f t="shared" si="6"/>
        <v>-45</v>
      </c>
      <c r="I55">
        <f t="shared" si="7"/>
        <v>808</v>
      </c>
      <c r="J55" t="str">
        <f>IF(AND(I55&gt;=50,MAX(I$2:I54)&lt;50),"KTF","")</f>
        <v/>
      </c>
      <c r="M55">
        <f>IF(E55=0,"",IF(I55&gt;M54,I55,M54))</f>
        <v>893</v>
      </c>
      <c r="N55">
        <f>IF(N54&lt;&gt;0,N54,IF(M55&gt;=50,-(MIN(I$2:I55)-G56*E56),0))</f>
        <v>78</v>
      </c>
    </row>
    <row r="56" spans="1:14" x14ac:dyDescent="0.25">
      <c r="A56">
        <v>55</v>
      </c>
      <c r="B56">
        <v>20</v>
      </c>
      <c r="C56">
        <f>COUNTIF($B$2:B55,B56)</f>
        <v>1</v>
      </c>
      <c r="D56" t="str">
        <f t="shared" si="0"/>
        <v>R</v>
      </c>
      <c r="E56">
        <f t="shared" si="1"/>
        <v>5</v>
      </c>
      <c r="F56">
        <f t="shared" si="2"/>
        <v>-1</v>
      </c>
      <c r="G56">
        <f t="shared" si="5"/>
        <v>10</v>
      </c>
      <c r="H56">
        <f t="shared" si="6"/>
        <v>-50</v>
      </c>
      <c r="I56">
        <f t="shared" si="7"/>
        <v>758</v>
      </c>
      <c r="J56" t="str">
        <f>IF(AND(I56&gt;=50,MAX(I$2:I55)&lt;50),"KTF","")</f>
        <v/>
      </c>
      <c r="M56">
        <f>IF(E56=0,"",IF(I56&gt;M55,I56,M55))</f>
        <v>893</v>
      </c>
      <c r="N56">
        <f>IF(N55&lt;&gt;0,N55,IF(M56&gt;=50,-(MIN(I$2:I56)-G57*E57),0))</f>
        <v>78</v>
      </c>
    </row>
    <row r="57" spans="1:14" x14ac:dyDescent="0.25">
      <c r="A57">
        <v>56</v>
      </c>
      <c r="B57">
        <v>10</v>
      </c>
      <c r="C57">
        <f>COUNTIF($B$2:B56,B57)</f>
        <v>2</v>
      </c>
      <c r="D57" t="str">
        <f t="shared" si="0"/>
        <v>R</v>
      </c>
      <c r="E57">
        <f t="shared" si="1"/>
        <v>5</v>
      </c>
      <c r="F57">
        <f t="shared" si="2"/>
        <v>-1</v>
      </c>
      <c r="G57">
        <f t="shared" si="5"/>
        <v>11</v>
      </c>
      <c r="H57">
        <f t="shared" si="6"/>
        <v>-55</v>
      </c>
      <c r="I57">
        <f t="shared" si="7"/>
        <v>703</v>
      </c>
      <c r="J57" t="str">
        <f>IF(AND(I57&gt;=50,MAX(I$2:I56)&lt;50),"KTF","")</f>
        <v/>
      </c>
      <c r="M57">
        <f>IF(E57=0,"",IF(I57&gt;M56,I57,M56))</f>
        <v>893</v>
      </c>
      <c r="N57">
        <f>IF(N56&lt;&gt;0,N56,IF(M57&gt;=50,-(MIN(I$2:I57)-G58*E58),0))</f>
        <v>78</v>
      </c>
    </row>
    <row r="58" spans="1:14" x14ac:dyDescent="0.25">
      <c r="A58">
        <v>57</v>
      </c>
      <c r="B58">
        <v>10</v>
      </c>
      <c r="C58">
        <f>COUNTIF($B$2:B57,B58)</f>
        <v>3</v>
      </c>
      <c r="D58" t="str">
        <f t="shared" si="0"/>
        <v>R</v>
      </c>
      <c r="E58">
        <f t="shared" si="1"/>
        <v>5</v>
      </c>
      <c r="F58">
        <f t="shared" si="2"/>
        <v>-1</v>
      </c>
      <c r="G58">
        <f t="shared" si="5"/>
        <v>12</v>
      </c>
      <c r="H58">
        <f t="shared" si="6"/>
        <v>-60</v>
      </c>
      <c r="I58">
        <f t="shared" si="7"/>
        <v>643</v>
      </c>
      <c r="J58" t="str">
        <f>IF(AND(I58&gt;=50,MAX(I$2:I57)&lt;50),"KTF","")</f>
        <v/>
      </c>
      <c r="M58">
        <f>IF(E58=0,"",IF(I58&gt;M57,I58,M57))</f>
        <v>893</v>
      </c>
      <c r="N58">
        <f>IF(N57&lt;&gt;0,N57,IF(M58&gt;=50,-(MIN(I$2:I58)-G59*E59),0))</f>
        <v>78</v>
      </c>
    </row>
    <row r="59" spans="1:14" x14ac:dyDescent="0.25">
      <c r="A59">
        <v>58</v>
      </c>
      <c r="B59">
        <v>15</v>
      </c>
      <c r="C59">
        <f>COUNTIF($B$2:B58,B59)</f>
        <v>2</v>
      </c>
      <c r="D59" t="str">
        <f t="shared" si="0"/>
        <v>R</v>
      </c>
      <c r="E59">
        <f t="shared" si="1"/>
        <v>5</v>
      </c>
      <c r="F59">
        <f t="shared" si="2"/>
        <v>-1</v>
      </c>
      <c r="G59">
        <f t="shared" si="5"/>
        <v>13</v>
      </c>
      <c r="H59">
        <f t="shared" si="6"/>
        <v>-65</v>
      </c>
      <c r="I59">
        <f t="shared" si="7"/>
        <v>578</v>
      </c>
      <c r="J59" t="str">
        <f>IF(AND(I59&gt;=50,MAX(I$2:I58)&lt;50),"KTF","")</f>
        <v/>
      </c>
      <c r="M59">
        <f>IF(E59=0,"",IF(I59&gt;M58,I59,M58))</f>
        <v>893</v>
      </c>
      <c r="N59">
        <f>IF(N58&lt;&gt;0,N58,IF(M59&gt;=50,-(MIN(I$2:I59)-G60*E60),0))</f>
        <v>78</v>
      </c>
    </row>
    <row r="60" spans="1:14" x14ac:dyDescent="0.25">
      <c r="A60">
        <v>59</v>
      </c>
      <c r="B60">
        <v>24</v>
      </c>
      <c r="C60">
        <f>COUNTIF($B$2:B59,B60)</f>
        <v>1</v>
      </c>
      <c r="D60" t="str">
        <f t="shared" si="0"/>
        <v>R</v>
      </c>
      <c r="E60">
        <f t="shared" si="1"/>
        <v>5</v>
      </c>
      <c r="F60">
        <f t="shared" si="2"/>
        <v>-1</v>
      </c>
      <c r="G60">
        <f t="shared" si="5"/>
        <v>14</v>
      </c>
      <c r="H60">
        <f t="shared" si="6"/>
        <v>-70</v>
      </c>
      <c r="I60">
        <f t="shared" si="7"/>
        <v>508</v>
      </c>
      <c r="J60" t="str">
        <f>IF(AND(I60&gt;=50,MAX(I$2:I59)&lt;50),"KTF","")</f>
        <v/>
      </c>
      <c r="M60">
        <f>IF(E60=0,"",IF(I60&gt;M59,I60,M59))</f>
        <v>893</v>
      </c>
      <c r="N60">
        <f>IF(N59&lt;&gt;0,N59,IF(M60&gt;=50,-(MIN(I$2:I60)-G61*E61),0))</f>
        <v>78</v>
      </c>
    </row>
    <row r="61" spans="1:14" x14ac:dyDescent="0.25">
      <c r="A61">
        <v>60</v>
      </c>
      <c r="B61">
        <v>30</v>
      </c>
      <c r="C61">
        <f>COUNTIF($B$2:B60,B61)</f>
        <v>0</v>
      </c>
      <c r="D61" t="str">
        <f t="shared" si="0"/>
        <v/>
      </c>
      <c r="E61">
        <f t="shared" si="1"/>
        <v>4</v>
      </c>
      <c r="F61">
        <f t="shared" si="2"/>
        <v>1</v>
      </c>
      <c r="G61">
        <f t="shared" si="5"/>
        <v>15</v>
      </c>
      <c r="H61">
        <f t="shared" si="6"/>
        <v>480</v>
      </c>
      <c r="I61">
        <f t="shared" si="7"/>
        <v>988</v>
      </c>
      <c r="J61" t="str">
        <f>IF(AND(I61&gt;=50,MAX(I$2:I60)&lt;50),"KTF","")</f>
        <v/>
      </c>
      <c r="M61">
        <f>IF(E61=0,"",IF(I61&gt;M60,I61,M60))</f>
        <v>988</v>
      </c>
      <c r="N61">
        <f>IF(N60&lt;&gt;0,N60,IF(M61&gt;=50,-(MIN(I$2:I61)-G62*E62),0))</f>
        <v>78</v>
      </c>
    </row>
    <row r="62" spans="1:14" x14ac:dyDescent="0.25">
      <c r="A62">
        <v>61</v>
      </c>
      <c r="B62">
        <v>8</v>
      </c>
      <c r="C62">
        <f>COUNTIF($B$2:B61,B62)</f>
        <v>0</v>
      </c>
      <c r="D62" t="str">
        <f t="shared" si="0"/>
        <v/>
      </c>
      <c r="E62">
        <f t="shared" si="1"/>
        <v>3</v>
      </c>
      <c r="F62">
        <f t="shared" si="2"/>
        <v>1</v>
      </c>
      <c r="G62">
        <f t="shared" si="5"/>
        <v>14</v>
      </c>
      <c r="H62">
        <f t="shared" si="6"/>
        <v>462</v>
      </c>
      <c r="I62">
        <f t="shared" si="7"/>
        <v>1450</v>
      </c>
      <c r="J62" t="str">
        <f>IF(AND(I62&gt;=50,MAX(I$2:I61)&lt;50),"KTF","")</f>
        <v/>
      </c>
      <c r="M62">
        <f>IF(E62=0,"",IF(I62&gt;M61,I62,M61))</f>
        <v>1450</v>
      </c>
      <c r="N62">
        <f>IF(N61&lt;&gt;0,N61,IF(M62&gt;=50,-(MIN(I$2:I62)-G63*E63),0))</f>
        <v>78</v>
      </c>
    </row>
    <row r="63" spans="1:14" x14ac:dyDescent="0.25">
      <c r="A63">
        <v>62</v>
      </c>
      <c r="B63">
        <v>1</v>
      </c>
      <c r="C63">
        <f>COUNTIF($B$2:B62,B63)</f>
        <v>1</v>
      </c>
      <c r="D63" t="str">
        <f t="shared" si="0"/>
        <v>R</v>
      </c>
      <c r="E63">
        <f t="shared" si="1"/>
        <v>3</v>
      </c>
      <c r="F63">
        <f t="shared" si="2"/>
        <v>-1</v>
      </c>
      <c r="G63">
        <f t="shared" si="5"/>
        <v>13</v>
      </c>
      <c r="H63">
        <f t="shared" si="6"/>
        <v>-39</v>
      </c>
      <c r="I63">
        <f t="shared" si="7"/>
        <v>1411</v>
      </c>
      <c r="J63" t="str">
        <f>IF(AND(I63&gt;=50,MAX(I$2:I62)&lt;50),"KTF","")</f>
        <v/>
      </c>
      <c r="M63">
        <f>IF(E63=0,"",IF(I63&gt;M62,I63,M62))</f>
        <v>1450</v>
      </c>
      <c r="N63">
        <f>IF(N62&lt;&gt;0,N62,IF(M63&gt;=50,-(MIN(I$2:I63)-G64*E64),0))</f>
        <v>78</v>
      </c>
    </row>
    <row r="64" spans="1:14" x14ac:dyDescent="0.25">
      <c r="A64">
        <v>63</v>
      </c>
      <c r="B64">
        <v>29</v>
      </c>
      <c r="C64">
        <f>COUNTIF($B$2:B63,B64)</f>
        <v>0</v>
      </c>
      <c r="D64" t="str">
        <f t="shared" si="0"/>
        <v/>
      </c>
      <c r="E64">
        <f t="shared" si="1"/>
        <v>2</v>
      </c>
      <c r="F64">
        <f t="shared" si="2"/>
        <v>1</v>
      </c>
      <c r="G64">
        <f t="shared" si="5"/>
        <v>14</v>
      </c>
      <c r="H64">
        <f t="shared" si="6"/>
        <v>476</v>
      </c>
      <c r="I64">
        <f t="shared" si="7"/>
        <v>1887</v>
      </c>
      <c r="J64" t="str">
        <f>IF(AND(I64&gt;=50,MAX(I$2:I63)&lt;50),"KTF","")</f>
        <v/>
      </c>
      <c r="M64">
        <f>IF(E64=0,"",IF(I64&gt;M63,I64,M63))</f>
        <v>1887</v>
      </c>
      <c r="N64">
        <f>IF(N63&lt;&gt;0,N63,IF(M64&gt;=50,-(MIN(I$2:I64)-G65*E65),0))</f>
        <v>78</v>
      </c>
    </row>
    <row r="65" spans="1:14" x14ac:dyDescent="0.25">
      <c r="A65">
        <v>64</v>
      </c>
      <c r="B65">
        <v>21</v>
      </c>
      <c r="C65">
        <f>COUNTIF($B$2:B64,B65)</f>
        <v>4</v>
      </c>
      <c r="D65" t="str">
        <f t="shared" si="0"/>
        <v>R</v>
      </c>
      <c r="E65">
        <f t="shared" si="1"/>
        <v>2</v>
      </c>
      <c r="F65">
        <f t="shared" si="2"/>
        <v>-1</v>
      </c>
      <c r="G65">
        <f t="shared" si="5"/>
        <v>13</v>
      </c>
      <c r="H65">
        <f t="shared" si="6"/>
        <v>-26</v>
      </c>
      <c r="I65">
        <f t="shared" si="7"/>
        <v>1861</v>
      </c>
      <c r="J65" t="str">
        <f>IF(AND(I65&gt;=50,MAX(I$2:I64)&lt;50),"KTF","")</f>
        <v/>
      </c>
      <c r="M65">
        <f>IF(E65=0,"",IF(I65&gt;M64,I65,M64))</f>
        <v>1887</v>
      </c>
      <c r="N65">
        <f>IF(N64&lt;&gt;0,N64,IF(M65&gt;=50,-(MIN(I$2:I65)-G66*E66),0))</f>
        <v>78</v>
      </c>
    </row>
    <row r="66" spans="1:14" x14ac:dyDescent="0.25">
      <c r="A66">
        <v>65</v>
      </c>
      <c r="B66">
        <v>6</v>
      </c>
      <c r="C66">
        <f>COUNTIF($B$2:B65,B66)</f>
        <v>2</v>
      </c>
      <c r="D66" t="str">
        <f t="shared" si="0"/>
        <v>R</v>
      </c>
      <c r="E66">
        <f t="shared" si="1"/>
        <v>2</v>
      </c>
      <c r="F66">
        <f t="shared" si="2"/>
        <v>-1</v>
      </c>
      <c r="G66">
        <f t="shared" si="5"/>
        <v>14</v>
      </c>
      <c r="H66">
        <f t="shared" si="6"/>
        <v>-28</v>
      </c>
      <c r="I66">
        <f t="shared" si="7"/>
        <v>1833</v>
      </c>
      <c r="J66" t="str">
        <f>IF(AND(I66&gt;=50,MAX(I$2:I65)&lt;50),"KTF","")</f>
        <v/>
      </c>
      <c r="M66">
        <f>IF(E66=0,"",IF(I66&gt;M65,I66,M65))</f>
        <v>1887</v>
      </c>
      <c r="N66">
        <f>IF(N65&lt;&gt;0,N65,IF(M66&gt;=50,-(MIN(I$2:I66)-G67*E67),0))</f>
        <v>78</v>
      </c>
    </row>
    <row r="67" spans="1:14" x14ac:dyDescent="0.25">
      <c r="A67">
        <v>66</v>
      </c>
      <c r="B67">
        <v>4</v>
      </c>
      <c r="C67">
        <f>COUNTIF($B$2:B66,B67)</f>
        <v>1</v>
      </c>
      <c r="D67" t="str">
        <f t="shared" ref="D67:D130" si="8">IF(C67&gt;0,"R","")</f>
        <v>R</v>
      </c>
      <c r="E67">
        <f t="shared" si="1"/>
        <v>2</v>
      </c>
      <c r="F67">
        <f t="shared" si="2"/>
        <v>-1</v>
      </c>
      <c r="G67">
        <f t="shared" si="5"/>
        <v>15</v>
      </c>
      <c r="H67">
        <f t="shared" si="6"/>
        <v>-30</v>
      </c>
      <c r="I67">
        <f t="shared" si="7"/>
        <v>1803</v>
      </c>
      <c r="J67" t="str">
        <f>IF(AND(I67&gt;=50,MAX(I$2:I66)&lt;50),"KTF","")</f>
        <v/>
      </c>
      <c r="M67">
        <f>IF(E67=0,"",IF(I67&gt;M66,I67,M66))</f>
        <v>1887</v>
      </c>
      <c r="N67">
        <f>IF(N66&lt;&gt;0,N66,IF(M67&gt;=50,-(MIN(I$2:I67)-G68*E68),0))</f>
        <v>78</v>
      </c>
    </row>
    <row r="68" spans="1:14" x14ac:dyDescent="0.25">
      <c r="A68">
        <v>67</v>
      </c>
      <c r="B68">
        <v>22</v>
      </c>
      <c r="C68">
        <f>COUNTIF($B$2:B67,B68)</f>
        <v>1</v>
      </c>
      <c r="D68" t="str">
        <f t="shared" si="8"/>
        <v>R</v>
      </c>
      <c r="E68">
        <f t="shared" ref="E68:E131" si="9">IF(C68&gt;0,E67,E67-1)</f>
        <v>2</v>
      </c>
      <c r="F68">
        <f t="shared" si="2"/>
        <v>-1</v>
      </c>
      <c r="G68">
        <f t="shared" si="5"/>
        <v>16</v>
      </c>
      <c r="H68">
        <f t="shared" si="6"/>
        <v>-32</v>
      </c>
      <c r="I68">
        <f t="shared" si="7"/>
        <v>1771</v>
      </c>
      <c r="J68" t="str">
        <f>IF(AND(I68&gt;=50,MAX(I$2:I67)&lt;50),"KTF","")</f>
        <v/>
      </c>
      <c r="M68">
        <f>IF(E68=0,"",IF(I68&gt;M67,I68,M67))</f>
        <v>1887</v>
      </c>
      <c r="N68">
        <f>IF(N67&lt;&gt;0,N67,IF(M68&gt;=50,-(MIN(I$2:I68)-G69*E69),0))</f>
        <v>78</v>
      </c>
    </row>
    <row r="69" spans="1:14" x14ac:dyDescent="0.25">
      <c r="A69">
        <v>68</v>
      </c>
      <c r="B69">
        <v>2</v>
      </c>
      <c r="C69">
        <f>COUNTIF($B$2:B68,B69)</f>
        <v>1</v>
      </c>
      <c r="D69" t="str">
        <f t="shared" si="8"/>
        <v>R</v>
      </c>
      <c r="E69">
        <f t="shared" si="9"/>
        <v>2</v>
      </c>
      <c r="F69">
        <f t="shared" si="2"/>
        <v>-1</v>
      </c>
      <c r="G69">
        <f t="shared" si="5"/>
        <v>17</v>
      </c>
      <c r="H69">
        <f t="shared" si="6"/>
        <v>-34</v>
      </c>
      <c r="I69">
        <f t="shared" si="7"/>
        <v>1737</v>
      </c>
      <c r="J69" t="str">
        <f>IF(AND(I69&gt;=50,MAX(I$2:I68)&lt;50),"KTF","")</f>
        <v/>
      </c>
      <c r="M69">
        <f>IF(E69=0,"",IF(I69&gt;M68,I69,M68))</f>
        <v>1887</v>
      </c>
      <c r="N69">
        <f>IF(N68&lt;&gt;0,N68,IF(M69&gt;=50,-(MIN(I$2:I69)-G70*E70),0))</f>
        <v>78</v>
      </c>
    </row>
    <row r="70" spans="1:14" x14ac:dyDescent="0.25">
      <c r="A70">
        <v>69</v>
      </c>
      <c r="B70">
        <v>35</v>
      </c>
      <c r="C70">
        <f>COUNTIF($B$2:B69,B70)</f>
        <v>1</v>
      </c>
      <c r="D70" t="str">
        <f t="shared" si="8"/>
        <v>R</v>
      </c>
      <c r="E70">
        <f t="shared" si="9"/>
        <v>2</v>
      </c>
      <c r="F70">
        <f t="shared" si="2"/>
        <v>-1</v>
      </c>
      <c r="G70">
        <f t="shared" si="5"/>
        <v>18</v>
      </c>
      <c r="H70">
        <f t="shared" si="6"/>
        <v>-36</v>
      </c>
      <c r="I70">
        <f t="shared" si="7"/>
        <v>1701</v>
      </c>
      <c r="J70" t="str">
        <f>IF(AND(I70&gt;=50,MAX(I$2:I69)&lt;50),"KTF","")</f>
        <v/>
      </c>
      <c r="M70">
        <f>IF(E70=0,"",IF(I70&gt;M69,I70,M69))</f>
        <v>1887</v>
      </c>
      <c r="N70">
        <f>IF(N69&lt;&gt;0,N69,IF(M70&gt;=50,-(MIN(I$2:I70)-G71*E71),0))</f>
        <v>78</v>
      </c>
    </row>
    <row r="71" spans="1:14" x14ac:dyDescent="0.25">
      <c r="A71">
        <v>70</v>
      </c>
      <c r="B71">
        <v>28</v>
      </c>
      <c r="C71">
        <f>COUNTIF($B$2:B70,B71)</f>
        <v>1</v>
      </c>
      <c r="D71" t="str">
        <f t="shared" si="8"/>
        <v>R</v>
      </c>
      <c r="E71">
        <f t="shared" si="9"/>
        <v>2</v>
      </c>
      <c r="F71">
        <f t="shared" si="2"/>
        <v>-1</v>
      </c>
      <c r="G71">
        <f t="shared" si="5"/>
        <v>19</v>
      </c>
      <c r="H71">
        <f t="shared" si="6"/>
        <v>-38</v>
      </c>
      <c r="I71">
        <f t="shared" si="7"/>
        <v>1663</v>
      </c>
      <c r="J71" t="str">
        <f>IF(AND(I71&gt;=50,MAX(I$2:I70)&lt;50),"KTF","")</f>
        <v/>
      </c>
      <c r="M71">
        <f>IF(E71=0,"",IF(I71&gt;M70,I71,M70))</f>
        <v>1887</v>
      </c>
      <c r="N71">
        <f>IF(N70&lt;&gt;0,N70,IF(M71&gt;=50,-(MIN(I$2:I71)-G72*E72),0))</f>
        <v>78</v>
      </c>
    </row>
    <row r="72" spans="1:14" x14ac:dyDescent="0.25">
      <c r="A72">
        <v>71</v>
      </c>
      <c r="B72">
        <v>26</v>
      </c>
      <c r="C72">
        <f>COUNTIF($B$2:B71,B72)</f>
        <v>2</v>
      </c>
      <c r="D72" t="str">
        <f t="shared" si="8"/>
        <v>R</v>
      </c>
      <c r="E72">
        <f t="shared" si="9"/>
        <v>2</v>
      </c>
      <c r="F72">
        <f t="shared" si="2"/>
        <v>-1</v>
      </c>
      <c r="G72">
        <f t="shared" si="5"/>
        <v>20</v>
      </c>
      <c r="H72">
        <f t="shared" si="6"/>
        <v>-40</v>
      </c>
      <c r="I72">
        <f t="shared" si="7"/>
        <v>1623</v>
      </c>
      <c r="J72" t="str">
        <f>IF(AND(I72&gt;=50,MAX(I$2:I71)&lt;50),"KTF","")</f>
        <v/>
      </c>
      <c r="M72">
        <f>IF(E72=0,"",IF(I72&gt;M71,I72,M71))</f>
        <v>1887</v>
      </c>
      <c r="N72">
        <f>IF(N71&lt;&gt;0,N71,IF(M72&gt;=50,-(MIN(I$2:I72)-G73*E73),0))</f>
        <v>78</v>
      </c>
    </row>
    <row r="73" spans="1:14" x14ac:dyDescent="0.25">
      <c r="A73">
        <v>72</v>
      </c>
      <c r="B73">
        <v>30</v>
      </c>
      <c r="C73">
        <f>COUNTIF($B$2:B72,B73)</f>
        <v>1</v>
      </c>
      <c r="D73" t="str">
        <f t="shared" si="8"/>
        <v>R</v>
      </c>
      <c r="E73">
        <f t="shared" si="9"/>
        <v>2</v>
      </c>
      <c r="F73">
        <f t="shared" si="2"/>
        <v>-1</v>
      </c>
      <c r="G73">
        <f t="shared" si="5"/>
        <v>21</v>
      </c>
      <c r="H73">
        <f t="shared" si="6"/>
        <v>-42</v>
      </c>
      <c r="I73">
        <f t="shared" si="7"/>
        <v>1581</v>
      </c>
      <c r="J73" t="str">
        <f>IF(AND(I73&gt;=50,MAX(I$2:I72)&lt;50),"KTF","")</f>
        <v/>
      </c>
      <c r="M73">
        <f>IF(E73=0,"",IF(I73&gt;M72,I73,M72))</f>
        <v>1887</v>
      </c>
      <c r="N73">
        <f>IF(N72&lt;&gt;0,N72,IF(M73&gt;=50,-(MIN(I$2:I73)-G74*E74),0))</f>
        <v>78</v>
      </c>
    </row>
    <row r="74" spans="1:14" x14ac:dyDescent="0.25">
      <c r="A74">
        <v>73</v>
      </c>
      <c r="B74">
        <v>28</v>
      </c>
      <c r="C74">
        <f>COUNTIF($B$2:B73,B74)</f>
        <v>2</v>
      </c>
      <c r="D74" t="str">
        <f t="shared" si="8"/>
        <v>R</v>
      </c>
      <c r="E74">
        <f t="shared" si="9"/>
        <v>2</v>
      </c>
      <c r="F74">
        <f t="shared" si="2"/>
        <v>-1</v>
      </c>
      <c r="G74">
        <f t="shared" si="5"/>
        <v>22</v>
      </c>
      <c r="H74">
        <f t="shared" si="6"/>
        <v>-44</v>
      </c>
      <c r="I74">
        <f t="shared" si="7"/>
        <v>1537</v>
      </c>
      <c r="J74" t="str">
        <f>IF(AND(I74&gt;=50,MAX(I$2:I73)&lt;50),"KTF","")</f>
        <v/>
      </c>
      <c r="M74">
        <f>IF(E74=0,"",IF(I74&gt;M73,I74,M73))</f>
        <v>1887</v>
      </c>
      <c r="N74">
        <f>IF(N73&lt;&gt;0,N73,IF(M74&gt;=50,-(MIN(I$2:I74)-G75*E75),0))</f>
        <v>78</v>
      </c>
    </row>
    <row r="75" spans="1:14" x14ac:dyDescent="0.25">
      <c r="A75">
        <v>74</v>
      </c>
      <c r="B75">
        <v>1</v>
      </c>
      <c r="C75">
        <f>COUNTIF($B$2:B74,B75)</f>
        <v>2</v>
      </c>
      <c r="D75" t="str">
        <f t="shared" si="8"/>
        <v>R</v>
      </c>
      <c r="E75">
        <f t="shared" si="9"/>
        <v>2</v>
      </c>
      <c r="F75">
        <f t="shared" si="2"/>
        <v>-1</v>
      </c>
      <c r="G75">
        <f t="shared" si="5"/>
        <v>23</v>
      </c>
      <c r="H75">
        <f t="shared" si="6"/>
        <v>-46</v>
      </c>
      <c r="I75">
        <f t="shared" si="7"/>
        <v>1491</v>
      </c>
      <c r="J75" t="str">
        <f>IF(AND(I75&gt;=50,MAX(I$2:I74)&lt;50),"KTF","")</f>
        <v/>
      </c>
      <c r="M75">
        <f>IF(E75=0,"",IF(I75&gt;M74,I75,M74))</f>
        <v>1887</v>
      </c>
      <c r="N75">
        <f>IF(N74&lt;&gt;0,N74,IF(M75&gt;=50,-(MIN(I$2:I75)-G76*E76),0))</f>
        <v>78</v>
      </c>
    </row>
    <row r="76" spans="1:14" x14ac:dyDescent="0.25">
      <c r="A76">
        <v>75</v>
      </c>
      <c r="B76">
        <v>21</v>
      </c>
      <c r="C76">
        <f>COUNTIF($B$2:B75,B76)</f>
        <v>5</v>
      </c>
      <c r="D76" t="str">
        <f t="shared" si="8"/>
        <v>R</v>
      </c>
      <c r="E76">
        <f t="shared" si="9"/>
        <v>2</v>
      </c>
      <c r="F76">
        <f t="shared" ref="F76:F139" si="10">IF(C76=0,1,-1)</f>
        <v>-1</v>
      </c>
      <c r="G76">
        <f t="shared" si="5"/>
        <v>24</v>
      </c>
      <c r="H76">
        <f t="shared" si="6"/>
        <v>-48</v>
      </c>
      <c r="I76">
        <f t="shared" si="7"/>
        <v>1443</v>
      </c>
      <c r="J76" t="str">
        <f>IF(AND(I76&gt;=50,MAX(I$2:I75)&lt;50),"KTF","")</f>
        <v/>
      </c>
      <c r="M76">
        <f>IF(E76=0,"",IF(I76&gt;M75,I76,M75))</f>
        <v>1887</v>
      </c>
      <c r="N76">
        <f>IF(N75&lt;&gt;0,N75,IF(M76&gt;=50,-(MIN(I$2:I76)-G77*E77),0))</f>
        <v>78</v>
      </c>
    </row>
    <row r="77" spans="1:14" x14ac:dyDescent="0.25">
      <c r="A77">
        <v>76</v>
      </c>
      <c r="B77">
        <v>33</v>
      </c>
      <c r="C77">
        <f>COUNTIF($B$2:B76,B77)</f>
        <v>1</v>
      </c>
      <c r="D77" t="str">
        <f t="shared" si="8"/>
        <v>R</v>
      </c>
      <c r="E77">
        <f t="shared" si="9"/>
        <v>2</v>
      </c>
      <c r="F77">
        <f t="shared" si="10"/>
        <v>-1</v>
      </c>
      <c r="G77">
        <f t="shared" si="5"/>
        <v>25</v>
      </c>
      <c r="H77">
        <f t="shared" si="6"/>
        <v>-50</v>
      </c>
      <c r="I77">
        <f t="shared" si="7"/>
        <v>1393</v>
      </c>
      <c r="J77" t="str">
        <f>IF(AND(I77&gt;=50,MAX(I$2:I76)&lt;50),"KTF","")</f>
        <v/>
      </c>
      <c r="M77">
        <f>IF(E77=0,"",IF(I77&gt;M76,I77,M76))</f>
        <v>1887</v>
      </c>
      <c r="N77">
        <f>IF(N76&lt;&gt;0,N76,IF(M77&gt;=50,-(MIN(I$2:I77)-G78*E78),0))</f>
        <v>78</v>
      </c>
    </row>
    <row r="78" spans="1:14" x14ac:dyDescent="0.25">
      <c r="A78">
        <v>77</v>
      </c>
      <c r="B78">
        <v>30</v>
      </c>
      <c r="C78">
        <f>COUNTIF($B$2:B77,B78)</f>
        <v>2</v>
      </c>
      <c r="D78" t="str">
        <f t="shared" si="8"/>
        <v>R</v>
      </c>
      <c r="E78">
        <f t="shared" si="9"/>
        <v>2</v>
      </c>
      <c r="F78">
        <f t="shared" si="10"/>
        <v>-1</v>
      </c>
      <c r="G78">
        <f t="shared" ref="G78:G141" si="11">IF(E77=0,"",IF(G77-F77&lt;1,1,G77-F77))</f>
        <v>26</v>
      </c>
      <c r="H78">
        <f t="shared" ref="H78:H141" si="12">IF(E78=0,"",IF(F78=1,(36-E78)*G78,IF(F78=-1,G78*F78*E78)))</f>
        <v>-52</v>
      </c>
      <c r="I78">
        <f t="shared" ref="I78:I141" si="13">IF(E78=0,"",H78+I77)</f>
        <v>1341</v>
      </c>
      <c r="J78" t="str">
        <f>IF(AND(I78&gt;=50,MAX(I$2:I77)&lt;50),"KTF","")</f>
        <v/>
      </c>
      <c r="M78">
        <f>IF(E78=0,"",IF(I78&gt;M77,I78,M77))</f>
        <v>1887</v>
      </c>
      <c r="N78">
        <f>IF(N77&lt;&gt;0,N77,IF(M78&gt;=50,-(MIN(I$2:I78)-G79*E79),0))</f>
        <v>78</v>
      </c>
    </row>
    <row r="79" spans="1:14" x14ac:dyDescent="0.25">
      <c r="A79">
        <v>78</v>
      </c>
      <c r="B79">
        <v>7</v>
      </c>
      <c r="C79">
        <f>COUNTIF($B$2:B78,B79)</f>
        <v>2</v>
      </c>
      <c r="D79" t="str">
        <f t="shared" si="8"/>
        <v>R</v>
      </c>
      <c r="E79">
        <f t="shared" si="9"/>
        <v>2</v>
      </c>
      <c r="F79">
        <f t="shared" si="10"/>
        <v>-1</v>
      </c>
      <c r="G79">
        <f t="shared" si="11"/>
        <v>27</v>
      </c>
      <c r="H79">
        <f t="shared" si="12"/>
        <v>-54</v>
      </c>
      <c r="I79">
        <f t="shared" si="13"/>
        <v>1287</v>
      </c>
      <c r="J79" t="str">
        <f>IF(AND(I79&gt;=50,MAX(I$2:I78)&lt;50),"KTF","")</f>
        <v/>
      </c>
      <c r="M79">
        <f>IF(E79=0,"",IF(I79&gt;M78,I79,M78))</f>
        <v>1887</v>
      </c>
      <c r="N79">
        <f>IF(N78&lt;&gt;0,N78,IF(M79&gt;=50,-(MIN(I$2:I79)-G80*E80),0))</f>
        <v>78</v>
      </c>
    </row>
    <row r="80" spans="1:14" x14ac:dyDescent="0.25">
      <c r="A80">
        <v>79</v>
      </c>
      <c r="B80">
        <v>30</v>
      </c>
      <c r="C80">
        <f>COUNTIF($B$2:B79,B80)</f>
        <v>3</v>
      </c>
      <c r="D80" t="str">
        <f t="shared" si="8"/>
        <v>R</v>
      </c>
      <c r="E80">
        <f t="shared" si="9"/>
        <v>2</v>
      </c>
      <c r="F80">
        <f t="shared" si="10"/>
        <v>-1</v>
      </c>
      <c r="G80">
        <f t="shared" si="11"/>
        <v>28</v>
      </c>
      <c r="H80">
        <f t="shared" si="12"/>
        <v>-56</v>
      </c>
      <c r="I80">
        <f t="shared" si="13"/>
        <v>1231</v>
      </c>
      <c r="J80" t="str">
        <f>IF(AND(I80&gt;=50,MAX(I$2:I79)&lt;50),"KTF","")</f>
        <v/>
      </c>
      <c r="M80">
        <f>IF(E80=0,"",IF(I80&gt;M79,I80,M79))</f>
        <v>1887</v>
      </c>
      <c r="N80">
        <f>IF(N79&lt;&gt;0,N79,IF(M80&gt;=50,-(MIN(I$2:I80)-G81*E81),0))</f>
        <v>78</v>
      </c>
    </row>
    <row r="81" spans="1:14" x14ac:dyDescent="0.25">
      <c r="A81">
        <v>80</v>
      </c>
      <c r="B81">
        <v>13</v>
      </c>
      <c r="C81">
        <f>COUNTIF($B$2:B80,B81)</f>
        <v>3</v>
      </c>
      <c r="D81" t="str">
        <f t="shared" si="8"/>
        <v>R</v>
      </c>
      <c r="E81">
        <f t="shared" si="9"/>
        <v>2</v>
      </c>
      <c r="F81">
        <f t="shared" si="10"/>
        <v>-1</v>
      </c>
      <c r="G81">
        <f t="shared" si="11"/>
        <v>29</v>
      </c>
      <c r="H81">
        <f t="shared" si="12"/>
        <v>-58</v>
      </c>
      <c r="I81">
        <f t="shared" si="13"/>
        <v>1173</v>
      </c>
      <c r="J81" t="str">
        <f>IF(AND(I81&gt;=50,MAX(I$2:I80)&lt;50),"KTF","")</f>
        <v/>
      </c>
      <c r="M81">
        <f>IF(E81=0,"",IF(I81&gt;M80,I81,M80))</f>
        <v>1887</v>
      </c>
      <c r="N81">
        <f>IF(N80&lt;&gt;0,N80,IF(M81&gt;=50,-(MIN(I$2:I81)-G82*E82),0))</f>
        <v>78</v>
      </c>
    </row>
    <row r="82" spans="1:14" x14ac:dyDescent="0.25">
      <c r="A82">
        <v>81</v>
      </c>
      <c r="B82">
        <v>12</v>
      </c>
      <c r="C82">
        <f>COUNTIF($B$2:B81,B82)</f>
        <v>2</v>
      </c>
      <c r="D82" t="str">
        <f t="shared" si="8"/>
        <v>R</v>
      </c>
      <c r="E82">
        <f t="shared" si="9"/>
        <v>2</v>
      </c>
      <c r="F82">
        <f t="shared" si="10"/>
        <v>-1</v>
      </c>
      <c r="G82">
        <f t="shared" si="11"/>
        <v>30</v>
      </c>
      <c r="H82">
        <f t="shared" si="12"/>
        <v>-60</v>
      </c>
      <c r="I82">
        <f t="shared" si="13"/>
        <v>1113</v>
      </c>
      <c r="J82" t="str">
        <f>IF(AND(I82&gt;=50,MAX(I$2:I81)&lt;50),"KTF","")</f>
        <v/>
      </c>
      <c r="M82">
        <f>IF(E82=0,"",IF(I82&gt;M81,I82,M81))</f>
        <v>1887</v>
      </c>
      <c r="N82">
        <f>IF(N81&lt;&gt;0,N81,IF(M82&gt;=50,-(MIN(I$2:I82)-G83*E83),0))</f>
        <v>78</v>
      </c>
    </row>
    <row r="83" spans="1:14" x14ac:dyDescent="0.25">
      <c r="A83">
        <v>82</v>
      </c>
      <c r="B83">
        <v>11</v>
      </c>
      <c r="C83">
        <f>COUNTIF($B$2:B82,B83)</f>
        <v>1</v>
      </c>
      <c r="D83" t="str">
        <f t="shared" si="8"/>
        <v>R</v>
      </c>
      <c r="E83">
        <f t="shared" si="9"/>
        <v>2</v>
      </c>
      <c r="F83">
        <f t="shared" si="10"/>
        <v>-1</v>
      </c>
      <c r="G83">
        <f t="shared" si="11"/>
        <v>31</v>
      </c>
      <c r="H83">
        <f t="shared" si="12"/>
        <v>-62</v>
      </c>
      <c r="I83">
        <f t="shared" si="13"/>
        <v>1051</v>
      </c>
      <c r="J83" t="str">
        <f>IF(AND(I83&gt;=50,MAX(I$2:I82)&lt;50),"KTF","")</f>
        <v/>
      </c>
      <c r="M83">
        <f>IF(E83=0,"",IF(I83&gt;M82,I83,M82))</f>
        <v>1887</v>
      </c>
      <c r="N83">
        <f>IF(N82&lt;&gt;0,N82,IF(M83&gt;=50,-(MIN(I$2:I83)-G84*E84),0))</f>
        <v>78</v>
      </c>
    </row>
    <row r="84" spans="1:14" x14ac:dyDescent="0.25">
      <c r="A84">
        <v>83</v>
      </c>
      <c r="B84">
        <v>27</v>
      </c>
      <c r="C84">
        <f>COUNTIF($B$2:B83,B84)</f>
        <v>4</v>
      </c>
      <c r="D84" t="str">
        <f t="shared" si="8"/>
        <v>R</v>
      </c>
      <c r="E84">
        <f t="shared" si="9"/>
        <v>2</v>
      </c>
      <c r="F84">
        <f t="shared" si="10"/>
        <v>-1</v>
      </c>
      <c r="G84">
        <f t="shared" si="11"/>
        <v>32</v>
      </c>
      <c r="H84">
        <f t="shared" si="12"/>
        <v>-64</v>
      </c>
      <c r="I84">
        <f t="shared" si="13"/>
        <v>987</v>
      </c>
      <c r="J84" t="str">
        <f>IF(AND(I84&gt;=50,MAX(I$2:I83)&lt;50),"KTF","")</f>
        <v/>
      </c>
      <c r="M84">
        <f>IF(E84=0,"",IF(I84&gt;M83,I84,M83))</f>
        <v>1887</v>
      </c>
      <c r="N84">
        <f>IF(N83&lt;&gt;0,N83,IF(M84&gt;=50,-(MIN(I$2:I84)-G85*E85),0))</f>
        <v>78</v>
      </c>
    </row>
    <row r="85" spans="1:14" x14ac:dyDescent="0.25">
      <c r="A85">
        <v>84</v>
      </c>
      <c r="B85">
        <v>16</v>
      </c>
      <c r="C85">
        <f>COUNTIF($B$2:B84,B85)</f>
        <v>2</v>
      </c>
      <c r="D85" t="str">
        <f t="shared" si="8"/>
        <v>R</v>
      </c>
      <c r="E85">
        <f t="shared" si="9"/>
        <v>2</v>
      </c>
      <c r="F85">
        <f t="shared" si="10"/>
        <v>-1</v>
      </c>
      <c r="G85">
        <f t="shared" si="11"/>
        <v>33</v>
      </c>
      <c r="H85">
        <f t="shared" si="12"/>
        <v>-66</v>
      </c>
      <c r="I85">
        <f t="shared" si="13"/>
        <v>921</v>
      </c>
      <c r="J85" t="str">
        <f>IF(AND(I85&gt;=50,MAX(I$2:I84)&lt;50),"KTF","")</f>
        <v/>
      </c>
      <c r="M85">
        <f>IF(E85=0,"",IF(I85&gt;M84,I85,M84))</f>
        <v>1887</v>
      </c>
      <c r="N85">
        <f>IF(N84&lt;&gt;0,N84,IF(M85&gt;=50,-(MIN(I$2:I85)-G86*E86),0))</f>
        <v>78</v>
      </c>
    </row>
    <row r="86" spans="1:14" x14ac:dyDescent="0.25">
      <c r="A86">
        <v>85</v>
      </c>
      <c r="B86">
        <v>15</v>
      </c>
      <c r="C86">
        <f>COUNTIF($B$2:B85,B86)</f>
        <v>3</v>
      </c>
      <c r="D86" t="str">
        <f t="shared" si="8"/>
        <v>R</v>
      </c>
      <c r="E86">
        <f t="shared" si="9"/>
        <v>2</v>
      </c>
      <c r="F86">
        <f t="shared" si="10"/>
        <v>-1</v>
      </c>
      <c r="G86">
        <f t="shared" si="11"/>
        <v>34</v>
      </c>
      <c r="H86">
        <f t="shared" si="12"/>
        <v>-68</v>
      </c>
      <c r="I86">
        <f t="shared" si="13"/>
        <v>853</v>
      </c>
      <c r="J86" t="str">
        <f>IF(AND(I86&gt;=50,MAX(I$2:I85)&lt;50),"KTF","")</f>
        <v/>
      </c>
      <c r="M86">
        <f>IF(E86=0,"",IF(I86&gt;M85,I86,M85))</f>
        <v>1887</v>
      </c>
      <c r="N86">
        <f>IF(N85&lt;&gt;0,N85,IF(M86&gt;=50,-(MIN(I$2:I86)-G87*E87),0))</f>
        <v>78</v>
      </c>
    </row>
    <row r="87" spans="1:14" x14ac:dyDescent="0.25">
      <c r="A87">
        <v>86</v>
      </c>
      <c r="B87">
        <v>22</v>
      </c>
      <c r="C87">
        <f>COUNTIF($B$2:B86,B87)</f>
        <v>2</v>
      </c>
      <c r="D87" t="str">
        <f t="shared" si="8"/>
        <v>R</v>
      </c>
      <c r="E87">
        <f t="shared" si="9"/>
        <v>2</v>
      </c>
      <c r="F87">
        <f t="shared" si="10"/>
        <v>-1</v>
      </c>
      <c r="G87">
        <f t="shared" si="11"/>
        <v>35</v>
      </c>
      <c r="H87">
        <f t="shared" si="12"/>
        <v>-70</v>
      </c>
      <c r="I87">
        <f t="shared" si="13"/>
        <v>783</v>
      </c>
      <c r="J87" t="str">
        <f>IF(AND(I87&gt;=50,MAX(I$2:I86)&lt;50),"KTF","")</f>
        <v/>
      </c>
      <c r="M87">
        <f>IF(E87=0,"",IF(I87&gt;M86,I87,M86))</f>
        <v>1887</v>
      </c>
      <c r="N87">
        <f>IF(N86&lt;&gt;0,N86,IF(M87&gt;=50,-(MIN(I$2:I87)-G88*E88),0))</f>
        <v>78</v>
      </c>
    </row>
    <row r="88" spans="1:14" x14ac:dyDescent="0.25">
      <c r="A88">
        <v>87</v>
      </c>
      <c r="B88">
        <v>16</v>
      </c>
      <c r="C88">
        <f>COUNTIF($B$2:B87,B88)</f>
        <v>3</v>
      </c>
      <c r="D88" t="str">
        <f t="shared" si="8"/>
        <v>R</v>
      </c>
      <c r="E88">
        <f t="shared" si="9"/>
        <v>2</v>
      </c>
      <c r="F88">
        <f t="shared" si="10"/>
        <v>-1</v>
      </c>
      <c r="G88">
        <f t="shared" si="11"/>
        <v>36</v>
      </c>
      <c r="H88">
        <f t="shared" si="12"/>
        <v>-72</v>
      </c>
      <c r="I88">
        <f t="shared" si="13"/>
        <v>711</v>
      </c>
      <c r="J88" t="str">
        <f>IF(AND(I88&gt;=50,MAX(I$2:I87)&lt;50),"KTF","")</f>
        <v/>
      </c>
      <c r="M88">
        <f>IF(E88=0,"",IF(I88&gt;M87,I88,M87))</f>
        <v>1887</v>
      </c>
      <c r="N88">
        <f>IF(N87&lt;&gt;0,N87,IF(M88&gt;=50,-(MIN(I$2:I88)-G89*E89),0))</f>
        <v>78</v>
      </c>
    </row>
    <row r="89" spans="1:14" x14ac:dyDescent="0.25">
      <c r="A89">
        <v>88</v>
      </c>
      <c r="B89">
        <v>34</v>
      </c>
      <c r="C89">
        <f>COUNTIF($B$2:B88,B89)</f>
        <v>1</v>
      </c>
      <c r="D89" t="str">
        <f t="shared" si="8"/>
        <v>R</v>
      </c>
      <c r="E89">
        <f t="shared" si="9"/>
        <v>2</v>
      </c>
      <c r="F89">
        <f t="shared" si="10"/>
        <v>-1</v>
      </c>
      <c r="G89">
        <f t="shared" si="11"/>
        <v>37</v>
      </c>
      <c r="H89">
        <f t="shared" si="12"/>
        <v>-74</v>
      </c>
      <c r="I89">
        <f t="shared" si="13"/>
        <v>637</v>
      </c>
      <c r="J89" t="str">
        <f>IF(AND(I89&gt;=50,MAX(I$2:I88)&lt;50),"KTF","")</f>
        <v/>
      </c>
      <c r="M89">
        <f>IF(E89=0,"",IF(I89&gt;M88,I89,M88))</f>
        <v>1887</v>
      </c>
      <c r="N89">
        <f>IF(N88&lt;&gt;0,N88,IF(M89&gt;=50,-(MIN(I$2:I89)-G90*E90),0))</f>
        <v>78</v>
      </c>
    </row>
    <row r="90" spans="1:14" x14ac:dyDescent="0.25">
      <c r="A90">
        <v>89</v>
      </c>
      <c r="B90">
        <v>19</v>
      </c>
      <c r="C90">
        <f>COUNTIF($B$2:B89,B90)</f>
        <v>2</v>
      </c>
      <c r="D90" t="str">
        <f t="shared" si="8"/>
        <v>R</v>
      </c>
      <c r="E90">
        <f t="shared" si="9"/>
        <v>2</v>
      </c>
      <c r="F90">
        <f t="shared" si="10"/>
        <v>-1</v>
      </c>
      <c r="G90">
        <f t="shared" si="11"/>
        <v>38</v>
      </c>
      <c r="H90">
        <f t="shared" si="12"/>
        <v>-76</v>
      </c>
      <c r="I90">
        <f t="shared" si="13"/>
        <v>561</v>
      </c>
      <c r="J90" t="str">
        <f>IF(AND(I90&gt;=50,MAX(I$2:I89)&lt;50),"KTF","")</f>
        <v/>
      </c>
      <c r="M90">
        <f>IF(E90=0,"",IF(I90&gt;M89,I90,M89))</f>
        <v>1887</v>
      </c>
      <c r="N90">
        <f>IF(N89&lt;&gt;0,N89,IF(M90&gt;=50,-(MIN(I$2:I90)-G91*E91),0))</f>
        <v>78</v>
      </c>
    </row>
    <row r="91" spans="1:14" x14ac:dyDescent="0.25">
      <c r="A91">
        <v>90</v>
      </c>
      <c r="B91">
        <v>34</v>
      </c>
      <c r="C91">
        <f>COUNTIF($B$2:B90,B91)</f>
        <v>2</v>
      </c>
      <c r="D91" t="str">
        <f t="shared" si="8"/>
        <v>R</v>
      </c>
      <c r="E91">
        <f t="shared" si="9"/>
        <v>2</v>
      </c>
      <c r="F91">
        <f t="shared" si="10"/>
        <v>-1</v>
      </c>
      <c r="G91">
        <f t="shared" si="11"/>
        <v>39</v>
      </c>
      <c r="H91">
        <f t="shared" si="12"/>
        <v>-78</v>
      </c>
      <c r="I91">
        <f t="shared" si="13"/>
        <v>483</v>
      </c>
      <c r="J91" t="str">
        <f>IF(AND(I91&gt;=50,MAX(I$2:I90)&lt;50),"KTF","")</f>
        <v/>
      </c>
      <c r="M91">
        <f>IF(E91=0,"",IF(I91&gt;M90,I91,M90))</f>
        <v>1887</v>
      </c>
      <c r="N91">
        <f>IF(N90&lt;&gt;0,N90,IF(M91&gt;=50,-(MIN(I$2:I91)-G92*E92),0))</f>
        <v>78</v>
      </c>
    </row>
    <row r="92" spans="1:14" x14ac:dyDescent="0.25">
      <c r="A92">
        <v>91</v>
      </c>
      <c r="B92">
        <v>21</v>
      </c>
      <c r="C92">
        <f>COUNTIF($B$2:B91,B92)</f>
        <v>6</v>
      </c>
      <c r="D92" t="str">
        <f t="shared" si="8"/>
        <v>R</v>
      </c>
      <c r="E92">
        <f t="shared" si="9"/>
        <v>2</v>
      </c>
      <c r="F92">
        <f t="shared" si="10"/>
        <v>-1</v>
      </c>
      <c r="G92">
        <f t="shared" si="11"/>
        <v>40</v>
      </c>
      <c r="H92">
        <f t="shared" si="12"/>
        <v>-80</v>
      </c>
      <c r="I92">
        <f t="shared" si="13"/>
        <v>403</v>
      </c>
      <c r="J92" t="str">
        <f>IF(AND(I92&gt;=50,MAX(I$2:I91)&lt;50),"KTF","")</f>
        <v/>
      </c>
      <c r="M92">
        <f>IF(E92=0,"",IF(I92&gt;M91,I92,M91))</f>
        <v>1887</v>
      </c>
      <c r="N92">
        <f>IF(N91&lt;&gt;0,N91,IF(M92&gt;=50,-(MIN(I$2:I92)-G93*E93),0))</f>
        <v>78</v>
      </c>
    </row>
    <row r="93" spans="1:14" x14ac:dyDescent="0.25">
      <c r="A93">
        <v>92</v>
      </c>
      <c r="B93">
        <v>12</v>
      </c>
      <c r="C93">
        <f>COUNTIF($B$2:B92,B93)</f>
        <v>3</v>
      </c>
      <c r="D93" t="str">
        <f t="shared" si="8"/>
        <v>R</v>
      </c>
      <c r="E93">
        <f t="shared" si="9"/>
        <v>2</v>
      </c>
      <c r="F93">
        <f t="shared" si="10"/>
        <v>-1</v>
      </c>
      <c r="G93">
        <f t="shared" si="11"/>
        <v>41</v>
      </c>
      <c r="H93">
        <f t="shared" si="12"/>
        <v>-82</v>
      </c>
      <c r="I93">
        <f t="shared" si="13"/>
        <v>321</v>
      </c>
      <c r="J93" t="str">
        <f>IF(AND(I93&gt;=50,MAX(I$2:I92)&lt;50),"KTF","")</f>
        <v/>
      </c>
      <c r="M93">
        <f>IF(E93=0,"",IF(I93&gt;M92,I93,M92))</f>
        <v>1887</v>
      </c>
      <c r="N93">
        <f>IF(N92&lt;&gt;0,N92,IF(M93&gt;=50,-(MIN(I$2:I93)-G94*E94),0))</f>
        <v>78</v>
      </c>
    </row>
    <row r="94" spans="1:14" x14ac:dyDescent="0.25">
      <c r="A94">
        <v>93</v>
      </c>
      <c r="B94">
        <v>1</v>
      </c>
      <c r="C94">
        <f>COUNTIF($B$2:B93,B94)</f>
        <v>3</v>
      </c>
      <c r="D94" t="str">
        <f t="shared" si="8"/>
        <v>R</v>
      </c>
      <c r="E94">
        <f t="shared" si="9"/>
        <v>2</v>
      </c>
      <c r="F94">
        <f t="shared" si="10"/>
        <v>-1</v>
      </c>
      <c r="G94">
        <f t="shared" si="11"/>
        <v>42</v>
      </c>
      <c r="H94">
        <f t="shared" si="12"/>
        <v>-84</v>
      </c>
      <c r="I94">
        <f t="shared" si="13"/>
        <v>237</v>
      </c>
      <c r="J94" t="str">
        <f>IF(AND(I94&gt;=50,MAX(I$2:I93)&lt;50),"KTF","")</f>
        <v/>
      </c>
      <c r="M94">
        <f>IF(E94=0,"",IF(I94&gt;M93,I94,M93))</f>
        <v>1887</v>
      </c>
      <c r="N94">
        <f>IF(N93&lt;&gt;0,N93,IF(M94&gt;=50,-(MIN(I$2:I94)-G95*E95),0))</f>
        <v>78</v>
      </c>
    </row>
    <row r="95" spans="1:14" x14ac:dyDescent="0.25">
      <c r="A95">
        <v>94</v>
      </c>
      <c r="B95">
        <v>31</v>
      </c>
      <c r="C95">
        <f>COUNTIF($B$2:B94,B95)</f>
        <v>1</v>
      </c>
      <c r="D95" t="str">
        <f t="shared" si="8"/>
        <v>R</v>
      </c>
      <c r="E95">
        <f t="shared" si="9"/>
        <v>2</v>
      </c>
      <c r="F95">
        <f t="shared" si="10"/>
        <v>-1</v>
      </c>
      <c r="G95">
        <f t="shared" si="11"/>
        <v>43</v>
      </c>
      <c r="H95">
        <f t="shared" si="12"/>
        <v>-86</v>
      </c>
      <c r="I95">
        <f t="shared" si="13"/>
        <v>151</v>
      </c>
      <c r="J95" t="str">
        <f>IF(AND(I95&gt;=50,MAX(I$2:I94)&lt;50),"KTF","")</f>
        <v/>
      </c>
      <c r="M95">
        <f>IF(E95=0,"",IF(I95&gt;M94,I95,M94))</f>
        <v>1887</v>
      </c>
      <c r="N95">
        <f>IF(N94&lt;&gt;0,N94,IF(M95&gt;=50,-(MIN(I$2:I95)-G96*E96),0))</f>
        <v>78</v>
      </c>
    </row>
    <row r="96" spans="1:14" x14ac:dyDescent="0.25">
      <c r="A96">
        <v>95</v>
      </c>
      <c r="B96">
        <v>14</v>
      </c>
      <c r="C96">
        <f>COUNTIF($B$2:B95,B96)</f>
        <v>3</v>
      </c>
      <c r="D96" t="str">
        <f t="shared" si="8"/>
        <v>R</v>
      </c>
      <c r="E96">
        <f t="shared" si="9"/>
        <v>2</v>
      </c>
      <c r="F96">
        <f t="shared" si="10"/>
        <v>-1</v>
      </c>
      <c r="G96">
        <f t="shared" si="11"/>
        <v>44</v>
      </c>
      <c r="H96">
        <f t="shared" si="12"/>
        <v>-88</v>
      </c>
      <c r="I96">
        <f t="shared" si="13"/>
        <v>63</v>
      </c>
      <c r="J96" t="str">
        <f>IF(AND(I96&gt;=50,MAX(I$2:I95)&lt;50),"KTF","")</f>
        <v/>
      </c>
      <c r="M96">
        <f>IF(E96=0,"",IF(I96&gt;M95,I96,M95))</f>
        <v>1887</v>
      </c>
      <c r="N96">
        <f>IF(N95&lt;&gt;0,N95,IF(M96&gt;=50,-(MIN(I$2:I96)-G97*E97),0))</f>
        <v>78</v>
      </c>
    </row>
    <row r="97" spans="1:14" x14ac:dyDescent="0.25">
      <c r="A97">
        <v>96</v>
      </c>
      <c r="B97">
        <v>22</v>
      </c>
      <c r="C97">
        <f>COUNTIF($B$2:B96,B97)</f>
        <v>3</v>
      </c>
      <c r="D97" t="str">
        <f t="shared" si="8"/>
        <v>R</v>
      </c>
      <c r="E97">
        <f t="shared" si="9"/>
        <v>2</v>
      </c>
      <c r="F97">
        <f t="shared" si="10"/>
        <v>-1</v>
      </c>
      <c r="G97">
        <f t="shared" si="11"/>
        <v>45</v>
      </c>
      <c r="H97">
        <f t="shared" si="12"/>
        <v>-90</v>
      </c>
      <c r="I97">
        <f t="shared" si="13"/>
        <v>-27</v>
      </c>
      <c r="J97" t="str">
        <f>IF(AND(I97&gt;=50,MAX(I$2:I96)&lt;50),"KTF","")</f>
        <v/>
      </c>
      <c r="M97">
        <f>IF(E97=0,"",IF(I97&gt;M96,I97,M96))</f>
        <v>1887</v>
      </c>
      <c r="N97">
        <f>IF(N96&lt;&gt;0,N96,IF(M97&gt;=50,-(MIN(I$2:I97)-G98*E98),0))</f>
        <v>78</v>
      </c>
    </row>
    <row r="98" spans="1:14" x14ac:dyDescent="0.25">
      <c r="A98">
        <v>97</v>
      </c>
      <c r="B98">
        <v>27</v>
      </c>
      <c r="C98">
        <f>COUNTIF($B$2:B97,B98)</f>
        <v>5</v>
      </c>
      <c r="D98" t="str">
        <f t="shared" si="8"/>
        <v>R</v>
      </c>
      <c r="E98">
        <f t="shared" si="9"/>
        <v>2</v>
      </c>
      <c r="F98">
        <f t="shared" si="10"/>
        <v>-1</v>
      </c>
      <c r="G98">
        <f t="shared" si="11"/>
        <v>46</v>
      </c>
      <c r="H98">
        <f t="shared" si="12"/>
        <v>-92</v>
      </c>
      <c r="I98">
        <f t="shared" si="13"/>
        <v>-119</v>
      </c>
      <c r="J98" t="str">
        <f>IF(AND(I98&gt;=50,MAX(I$2:I97)&lt;50),"KTF","")</f>
        <v/>
      </c>
      <c r="M98">
        <f>IF(E98=0,"",IF(I98&gt;M97,I98,M97))</f>
        <v>1887</v>
      </c>
      <c r="N98">
        <f>IF(N97&lt;&gt;0,N97,IF(M98&gt;=50,-(MIN(I$2:I98)-G99*E99),0))</f>
        <v>78</v>
      </c>
    </row>
    <row r="99" spans="1:14" x14ac:dyDescent="0.25">
      <c r="A99">
        <v>98</v>
      </c>
      <c r="B99">
        <v>28</v>
      </c>
      <c r="C99">
        <f>COUNTIF($B$2:B98,B99)</f>
        <v>3</v>
      </c>
      <c r="D99" t="str">
        <f t="shared" si="8"/>
        <v>R</v>
      </c>
      <c r="E99">
        <f t="shared" si="9"/>
        <v>2</v>
      </c>
      <c r="F99">
        <f t="shared" si="10"/>
        <v>-1</v>
      </c>
      <c r="G99">
        <f t="shared" si="11"/>
        <v>47</v>
      </c>
      <c r="H99">
        <f t="shared" si="12"/>
        <v>-94</v>
      </c>
      <c r="I99">
        <f t="shared" si="13"/>
        <v>-213</v>
      </c>
      <c r="J99" t="str">
        <f>IF(AND(I99&gt;=50,MAX(I$2:I98)&lt;50),"KTF","")</f>
        <v/>
      </c>
      <c r="M99">
        <f>IF(E99=0,"",IF(I99&gt;M98,I99,M98))</f>
        <v>1887</v>
      </c>
      <c r="N99">
        <f>IF(N98&lt;&gt;0,N98,IF(M99&gt;=50,-(MIN(I$2:I99)-G100*E100),0))</f>
        <v>78</v>
      </c>
    </row>
    <row r="100" spans="1:14" x14ac:dyDescent="0.25">
      <c r="A100">
        <v>99</v>
      </c>
      <c r="B100">
        <v>10</v>
      </c>
      <c r="C100">
        <f>COUNTIF($B$2:B99,B100)</f>
        <v>4</v>
      </c>
      <c r="D100" t="str">
        <f t="shared" si="8"/>
        <v>R</v>
      </c>
      <c r="E100">
        <f t="shared" si="9"/>
        <v>2</v>
      </c>
      <c r="F100">
        <f t="shared" si="10"/>
        <v>-1</v>
      </c>
      <c r="G100">
        <f t="shared" si="11"/>
        <v>48</v>
      </c>
      <c r="H100">
        <f t="shared" si="12"/>
        <v>-96</v>
      </c>
      <c r="I100">
        <f t="shared" si="13"/>
        <v>-309</v>
      </c>
      <c r="J100" t="str">
        <f>IF(AND(I100&gt;=50,MAX(I$2:I99)&lt;50),"KTF","")</f>
        <v/>
      </c>
      <c r="M100">
        <f>IF(E100=0,"",IF(I100&gt;M99,I100,M99))</f>
        <v>1887</v>
      </c>
      <c r="N100">
        <f>IF(N99&lt;&gt;0,N99,IF(M100&gt;=50,-(MIN(I$2:I100)-G101*E101),0))</f>
        <v>78</v>
      </c>
    </row>
    <row r="101" spans="1:14" x14ac:dyDescent="0.25">
      <c r="J101" t="str">
        <f>IF(AND(I101&gt;=50,MAX(I$2:I100)&lt;50),"KTF","")</f>
        <v/>
      </c>
      <c r="M101" t="str">
        <f>IF(E101=0,"",IF(I101&gt;M100,I101,M100))</f>
        <v/>
      </c>
      <c r="N101">
        <f>IF(N100&lt;&gt;0,N100,IF(M101&gt;=50,-(MIN(I$2:I101)-G102*E102),0))</f>
        <v>78</v>
      </c>
    </row>
    <row r="102" spans="1:14" x14ac:dyDescent="0.25">
      <c r="J102" t="str">
        <f>IF(AND(I102&gt;=50,MAX(I$2:I101)&lt;50),"KTF","")</f>
        <v/>
      </c>
      <c r="M102" t="str">
        <f>IF(E102=0,"",IF(I102&gt;M101,I102,M101))</f>
        <v/>
      </c>
      <c r="N102">
        <f>IF(N101&lt;&gt;0,N101,IF(M102&gt;=50,-(MIN(I$2:I102)-G103*E103),0))</f>
        <v>78</v>
      </c>
    </row>
    <row r="103" spans="1:14" x14ac:dyDescent="0.25">
      <c r="J103" t="str">
        <f>IF(AND(I103&gt;=50,MAX(I$2:I102)&lt;50),"KTF","")</f>
        <v/>
      </c>
      <c r="M103" t="str">
        <f>IF(E103=0,"",IF(I103&gt;M102,I103,M102))</f>
        <v/>
      </c>
      <c r="N103">
        <f>IF(N102&lt;&gt;0,N102,IF(M103&gt;=50,-(MIN(I$2:I103)-G104*E104),0))</f>
        <v>78</v>
      </c>
    </row>
    <row r="104" spans="1:14" x14ac:dyDescent="0.25">
      <c r="J104" t="str">
        <f>IF(AND(I104&gt;=50,MAX(I$2:I103)&lt;50),"KTF","")</f>
        <v/>
      </c>
      <c r="M104" t="str">
        <f>IF(E104=0,"",IF(I104&gt;M103,I104,M103))</f>
        <v/>
      </c>
      <c r="N104">
        <f>IF(N103&lt;&gt;0,N103,IF(M104&gt;=50,-(MIN(I$2:I104)-G105*E105),0))</f>
        <v>78</v>
      </c>
    </row>
    <row r="105" spans="1:14" x14ac:dyDescent="0.25">
      <c r="J105" t="str">
        <f>IF(AND(I105&gt;=50,MAX(I$2:I104)&lt;50),"KTF","")</f>
        <v/>
      </c>
      <c r="M105" t="str">
        <f>IF(E105=0,"",IF(I105&gt;M104,I105,M104))</f>
        <v/>
      </c>
      <c r="N105">
        <f>IF(N104&lt;&gt;0,N104,IF(M105&gt;=50,-(MIN(I$2:I105)-G106*E106),0))</f>
        <v>78</v>
      </c>
    </row>
    <row r="106" spans="1:14" x14ac:dyDescent="0.25">
      <c r="J106" t="str">
        <f>IF(AND(I106&gt;=50,MAX(I$2:I105)&lt;50),"KTF","")</f>
        <v/>
      </c>
      <c r="M106" t="str">
        <f>IF(E106=0,"",IF(I106&gt;M105,I106,M105))</f>
        <v/>
      </c>
      <c r="N106">
        <f>IF(N105&lt;&gt;0,N105,IF(M106&gt;=50,-(MIN(I$2:I106)-G107*E107),0))</f>
        <v>78</v>
      </c>
    </row>
    <row r="107" spans="1:14" x14ac:dyDescent="0.25">
      <c r="J107" t="str">
        <f>IF(AND(I107&gt;=50,MAX(I$2:I106)&lt;50),"KTF","")</f>
        <v/>
      </c>
      <c r="M107" t="str">
        <f>IF(E107=0,"",IF(I107&gt;M106,I107,M106))</f>
        <v/>
      </c>
      <c r="N107">
        <f>IF(N106&lt;&gt;0,N106,IF(M107&gt;=50,-(MIN(I$2:I107)-G108*E108),0))</f>
        <v>78</v>
      </c>
    </row>
    <row r="108" spans="1:14" x14ac:dyDescent="0.25">
      <c r="J108" t="str">
        <f>IF(AND(I108&gt;=50,MAX(I$2:I107)&lt;50),"KTF","")</f>
        <v/>
      </c>
      <c r="M108" t="str">
        <f>IF(E108=0,"",IF(I108&gt;M107,I108,M107))</f>
        <v/>
      </c>
      <c r="N108">
        <f>IF(N107&lt;&gt;0,N107,IF(M108&gt;=50,-(MIN(I$2:I108)-G109*E109),0))</f>
        <v>78</v>
      </c>
    </row>
    <row r="109" spans="1:14" x14ac:dyDescent="0.25">
      <c r="J109" t="str">
        <f>IF(AND(I109&gt;=50,MAX(I$2:I108)&lt;50),"KTF","")</f>
        <v/>
      </c>
      <c r="M109" t="str">
        <f>IF(E109=0,"",IF(I109&gt;M108,I109,M108))</f>
        <v/>
      </c>
      <c r="N109">
        <f>IF(N108&lt;&gt;0,N108,IF(M109&gt;=50,-(MIN(I$2:I109)-G110*E110),0))</f>
        <v>78</v>
      </c>
    </row>
    <row r="110" spans="1:14" x14ac:dyDescent="0.25">
      <c r="J110" t="str">
        <f>IF(AND(I110&gt;=50,MAX(I$2:I109)&lt;50),"KTF","")</f>
        <v/>
      </c>
      <c r="M110" t="str">
        <f>IF(E110=0,"",IF(I110&gt;M109,I110,M109))</f>
        <v/>
      </c>
      <c r="N110">
        <f>IF(N109&lt;&gt;0,N109,IF(M110&gt;=50,-(MIN(I$2:I110)-G111*E111),0))</f>
        <v>78</v>
      </c>
    </row>
    <row r="111" spans="1:14" x14ac:dyDescent="0.25">
      <c r="J111" t="str">
        <f>IF(AND(I111&gt;=50,MAX(I$2:I110)&lt;50),"KTF","")</f>
        <v/>
      </c>
      <c r="M111" t="str">
        <f>IF(E111=0,"",IF(I111&gt;M110,I111,M110))</f>
        <v/>
      </c>
      <c r="N111">
        <f>IF(N110&lt;&gt;0,N110,IF(M111&gt;=50,-(MIN(I$2:I111)-G112*E112),0))</f>
        <v>78</v>
      </c>
    </row>
    <row r="112" spans="1:14" x14ac:dyDescent="0.25">
      <c r="J112" t="str">
        <f>IF(AND(I112&gt;=50,MAX(I$2:I111)&lt;50),"KTF","")</f>
        <v/>
      </c>
      <c r="M112" t="str">
        <f>IF(E112=0,"",IF(I112&gt;M111,I112,M111))</f>
        <v/>
      </c>
      <c r="N112">
        <f>IF(N111&lt;&gt;0,N111,IF(M112&gt;=50,-(MIN(I$2:I112)-G113*E113),0))</f>
        <v>78</v>
      </c>
    </row>
    <row r="113" spans="10:14" x14ac:dyDescent="0.25">
      <c r="J113" t="str">
        <f>IF(AND(I113&gt;=50,MAX(I$2:I112)&lt;50),"KTF","")</f>
        <v/>
      </c>
      <c r="M113" t="str">
        <f>IF(E113=0,"",IF(I113&gt;M112,I113,M112))</f>
        <v/>
      </c>
      <c r="N113">
        <f>IF(N112&lt;&gt;0,N112,IF(M113&gt;=50,-(MIN(I$2:I113)-G114*E114),0))</f>
        <v>78</v>
      </c>
    </row>
    <row r="114" spans="10:14" x14ac:dyDescent="0.25">
      <c r="J114" t="str">
        <f>IF(AND(I114&gt;=50,MAX(I$2:I113)&lt;50),"KTF","")</f>
        <v/>
      </c>
      <c r="M114" t="str">
        <f>IF(E114=0,"",IF(I114&gt;M113,I114,M113))</f>
        <v/>
      </c>
      <c r="N114">
        <f>IF(N113&lt;&gt;0,N113,IF(M114&gt;=50,-(MIN(I$2:I114)-G115*E115),0))</f>
        <v>78</v>
      </c>
    </row>
    <row r="115" spans="10:14" x14ac:dyDescent="0.25">
      <c r="J115" t="str">
        <f>IF(AND(I115&gt;=50,MAX(I$2:I114)&lt;50),"KTF","")</f>
        <v/>
      </c>
      <c r="M115" t="str">
        <f>IF(E115=0,"",IF(I115&gt;M114,I115,M114))</f>
        <v/>
      </c>
      <c r="N115">
        <f>IF(N114&lt;&gt;0,N114,IF(M115&gt;=50,-(MIN(I$2:I115)-G116*E116),0))</f>
        <v>78</v>
      </c>
    </row>
    <row r="116" spans="10:14" x14ac:dyDescent="0.25">
      <c r="J116" t="str">
        <f>IF(AND(I116&gt;=50,MAX(I$2:I115)&lt;50),"KTF","")</f>
        <v/>
      </c>
      <c r="M116" t="str">
        <f>IF(E116=0,"",IF(I116&gt;M115,I116,M115))</f>
        <v/>
      </c>
      <c r="N116">
        <f>IF(N115&lt;&gt;0,N115,IF(M116&gt;=50,-(MIN(I$2:I116)-G117*E117),0))</f>
        <v>78</v>
      </c>
    </row>
    <row r="117" spans="10:14" x14ac:dyDescent="0.25">
      <c r="J117" t="str">
        <f>IF(AND(I117&gt;=50,MAX(I$2:I116)&lt;50),"KTF","")</f>
        <v/>
      </c>
      <c r="M117" t="str">
        <f>IF(E117=0,"",IF(I117&gt;M116,I117,M116))</f>
        <v/>
      </c>
      <c r="N117">
        <f>IF(N116&lt;&gt;0,N116,IF(M117&gt;=50,-(MIN(I$2:I117)-G118*E118),0))</f>
        <v>78</v>
      </c>
    </row>
    <row r="118" spans="10:14" x14ac:dyDescent="0.25">
      <c r="J118" t="str">
        <f>IF(AND(I118&gt;=50,MAX(I$2:I117)&lt;50),"KTF","")</f>
        <v/>
      </c>
      <c r="M118" t="str">
        <f>IF(E118=0,"",IF(I118&gt;M117,I118,M117))</f>
        <v/>
      </c>
      <c r="N118">
        <f>IF(N117&lt;&gt;0,N117,IF(M118&gt;=50,-(MIN(I$2:I118)-G119*E119),0))</f>
        <v>78</v>
      </c>
    </row>
    <row r="119" spans="10:14" x14ac:dyDescent="0.25">
      <c r="J119" t="str">
        <f>IF(AND(I119&gt;=50,MAX(I$2:I118)&lt;50),"KTF","")</f>
        <v/>
      </c>
      <c r="M119" t="str">
        <f>IF(E119=0,"",IF(I119&gt;M118,I119,M118))</f>
        <v/>
      </c>
      <c r="N119">
        <f>IF(N118&lt;&gt;0,N118,IF(M119&gt;=50,-(MIN(I$2:I119)-G120*E120),0))</f>
        <v>78</v>
      </c>
    </row>
    <row r="120" spans="10:14" x14ac:dyDescent="0.25">
      <c r="J120" t="str">
        <f>IF(AND(I120&gt;=50,MAX(I$2:I119)&lt;50),"KTF","")</f>
        <v/>
      </c>
      <c r="M120" t="str">
        <f>IF(E120=0,"",IF(I120&gt;M119,I120,M119))</f>
        <v/>
      </c>
      <c r="N120">
        <f>IF(N119&lt;&gt;0,N119,IF(M120&gt;=50,-(MIN(I$2:I120)-G121*E121),0))</f>
        <v>78</v>
      </c>
    </row>
    <row r="121" spans="10:14" x14ac:dyDescent="0.25">
      <c r="J121" t="str">
        <f>IF(AND(I121&gt;=50,MAX(I$2:I120)&lt;50),"KTF","")</f>
        <v/>
      </c>
      <c r="M121" t="str">
        <f>IF(E121=0,"",IF(I121&gt;M120,I121,M120))</f>
        <v/>
      </c>
      <c r="N121">
        <f>IF(N120&lt;&gt;0,N120,IF(M121&gt;=50,-(MIN(I$2:I121)-G122*E122),0))</f>
        <v>78</v>
      </c>
    </row>
    <row r="122" spans="10:14" x14ac:dyDescent="0.25">
      <c r="J122" t="str">
        <f>IF(AND(I122&gt;=50,MAX(I$2:I121)&lt;50),"KTF","")</f>
        <v/>
      </c>
      <c r="M122" t="str">
        <f>IF(E122=0,"",IF(I122&gt;M121,I122,M121))</f>
        <v/>
      </c>
      <c r="N122">
        <f>IF(N121&lt;&gt;0,N121,IF(M122&gt;=50,-(MIN(I$2:I122)-G123*E123),0))</f>
        <v>78</v>
      </c>
    </row>
    <row r="123" spans="10:14" x14ac:dyDescent="0.25">
      <c r="J123" t="str">
        <f>IF(AND(I123&gt;=50,MAX(I$2:I122)&lt;50),"KTF","")</f>
        <v/>
      </c>
      <c r="M123" t="str">
        <f>IF(E123=0,"",IF(I123&gt;M122,I123,M122))</f>
        <v/>
      </c>
      <c r="N123">
        <f>IF(N122&lt;&gt;0,N122,IF(M123&gt;=50,-(MIN(I$2:I123)-G124*E124),0))</f>
        <v>78</v>
      </c>
    </row>
    <row r="124" spans="10:14" x14ac:dyDescent="0.25">
      <c r="J124" t="str">
        <f>IF(AND(I124&gt;=50,MAX(I$2:I123)&lt;50),"KTF","")</f>
        <v/>
      </c>
      <c r="M124" t="str">
        <f>IF(E124=0,"",IF(I124&gt;M123,I124,M123))</f>
        <v/>
      </c>
      <c r="N124">
        <f>IF(N123&lt;&gt;0,N123,IF(M124&gt;=50,-(MIN(I$2:I124)-G125*E125),0))</f>
        <v>78</v>
      </c>
    </row>
    <row r="125" spans="10:14" x14ac:dyDescent="0.25">
      <c r="J125" t="str">
        <f>IF(AND(I125&gt;=50,MAX(I$2:I124)&lt;50),"KTF","")</f>
        <v/>
      </c>
      <c r="M125" t="str">
        <f>IF(E125=0,"",IF(I125&gt;M124,I125,M124))</f>
        <v/>
      </c>
      <c r="N125">
        <f>IF(N124&lt;&gt;0,N124,IF(M125&gt;=50,-(MIN(I$2:I125)-G126*E126),0))</f>
        <v>78</v>
      </c>
    </row>
    <row r="126" spans="10:14" x14ac:dyDescent="0.25">
      <c r="J126" t="str">
        <f>IF(AND(I126&gt;=50,MAX(I$2:I125)&lt;50),"KTF","")</f>
        <v/>
      </c>
      <c r="M126" t="str">
        <f>IF(E126=0,"",IF(I126&gt;M125,I126,M125))</f>
        <v/>
      </c>
      <c r="N126">
        <f>IF(N125&lt;&gt;0,N125,IF(M126&gt;=50,-(MIN(I$2:I126)-G127*E127),0))</f>
        <v>78</v>
      </c>
    </row>
    <row r="127" spans="10:14" x14ac:dyDescent="0.25">
      <c r="J127" t="str">
        <f>IF(AND(I127&gt;=50,MAX(I$2:I126)&lt;50),"KTF","")</f>
        <v/>
      </c>
      <c r="M127" t="str">
        <f>IF(E127=0,"",IF(I127&gt;M126,I127,M126))</f>
        <v/>
      </c>
      <c r="N127">
        <f>IF(N126&lt;&gt;0,N126,IF(M127&gt;=50,-(MIN(I$2:I127)-G128*E128),0))</f>
        <v>78</v>
      </c>
    </row>
    <row r="128" spans="10:14" x14ac:dyDescent="0.25">
      <c r="J128" t="str">
        <f>IF(AND(I128&gt;=50,MAX(I$2:I127)&lt;50),"KTF","")</f>
        <v/>
      </c>
      <c r="M128" t="str">
        <f>IF(E128=0,"",IF(I128&gt;M127,I128,M127))</f>
        <v/>
      </c>
      <c r="N128">
        <f>IF(N127&lt;&gt;0,N127,IF(M128&gt;=50,-(MIN(I$2:I128)-G129*E129),0))</f>
        <v>78</v>
      </c>
    </row>
    <row r="129" spans="10:14" x14ac:dyDescent="0.25">
      <c r="J129" t="str">
        <f>IF(AND(I129&gt;=50,MAX(I$2:I128)&lt;50),"KTF","")</f>
        <v/>
      </c>
      <c r="M129" t="str">
        <f>IF(E129=0,"",IF(I129&gt;M128,I129,M128))</f>
        <v/>
      </c>
      <c r="N129">
        <f>IF(N128&lt;&gt;0,N128,IF(M129&gt;=50,-(MIN(I$2:I129)-G130*E130),0))</f>
        <v>78</v>
      </c>
    </row>
    <row r="130" spans="10:14" x14ac:dyDescent="0.25">
      <c r="J130" t="str">
        <f>IF(AND(I130&gt;=50,MAX(I$2:I129)&lt;50),"KTF","")</f>
        <v/>
      </c>
      <c r="M130" t="str">
        <f>IF(E130=0,"",IF(I130&gt;M129,I130,M129))</f>
        <v/>
      </c>
      <c r="N130">
        <f>IF(N129&lt;&gt;0,N129,IF(M130&gt;=50,-(MIN(I$2:I130)-G131*E131),0))</f>
        <v>78</v>
      </c>
    </row>
    <row r="131" spans="10:14" x14ac:dyDescent="0.25">
      <c r="J131" t="str">
        <f>IF(AND(I131&gt;=50,MAX(I$2:I130)&lt;50),"KTF","")</f>
        <v/>
      </c>
      <c r="M131" t="str">
        <f>IF(E131=0,"",IF(I131&gt;M130,I131,M130))</f>
        <v/>
      </c>
      <c r="N131">
        <f>IF(N130&lt;&gt;0,N130,IF(M131&gt;=50,-(MIN(I$2:I131)-G132*E132),0))</f>
        <v>78</v>
      </c>
    </row>
    <row r="132" spans="10:14" x14ac:dyDescent="0.25">
      <c r="J132" t="str">
        <f>IF(AND(I132&gt;=50,MAX(I$2:I131)&lt;50),"KTF","")</f>
        <v/>
      </c>
      <c r="M132" t="str">
        <f>IF(E132=0,"",IF(I132&gt;M131,I132,M131))</f>
        <v/>
      </c>
      <c r="N132">
        <f>IF(N131&lt;&gt;0,N131,IF(M132&gt;=50,-(MIN(I$2:I132)-G133*E133),0))</f>
        <v>78</v>
      </c>
    </row>
    <row r="133" spans="10:14" x14ac:dyDescent="0.25">
      <c r="J133" t="str">
        <f>IF(AND(I133&gt;=50,MAX(I$2:I132)&lt;50),"KTF","")</f>
        <v/>
      </c>
      <c r="M133" t="str">
        <f>IF(E133=0,"",IF(I133&gt;M132,I133,M132))</f>
        <v/>
      </c>
      <c r="N133">
        <f>IF(N132&lt;&gt;0,N132,IF(M133&gt;=50,-(MIN(I$2:I133)-G134*E134),0))</f>
        <v>78</v>
      </c>
    </row>
    <row r="134" spans="10:14" x14ac:dyDescent="0.25">
      <c r="J134" t="str">
        <f>IF(AND(I134&gt;=50,MAX(I$2:I133)&lt;50),"KTF","")</f>
        <v/>
      </c>
      <c r="M134" t="str">
        <f>IF(E134=0,"",IF(I134&gt;M133,I134,M133))</f>
        <v/>
      </c>
      <c r="N134">
        <f>IF(N133&lt;&gt;0,N133,IF(M134&gt;=50,-(MIN(I$2:I134)-G135*E135),0))</f>
        <v>78</v>
      </c>
    </row>
    <row r="135" spans="10:14" x14ac:dyDescent="0.25">
      <c r="J135" t="str">
        <f>IF(AND(I135&gt;=50,MAX(I$2:I134)&lt;50),"KTF","")</f>
        <v/>
      </c>
      <c r="M135" t="str">
        <f>IF(E135=0,"",IF(I135&gt;M134,I135,M134))</f>
        <v/>
      </c>
      <c r="N135">
        <f>IF(N134&lt;&gt;0,N134,IF(M135&gt;=50,-(MIN(I$2:I135)-G136*E136),0))</f>
        <v>78</v>
      </c>
    </row>
    <row r="136" spans="10:14" x14ac:dyDescent="0.25">
      <c r="J136" t="str">
        <f>IF(AND(I136&gt;=50,MAX(I$2:I135)&lt;50),"KTF","")</f>
        <v/>
      </c>
      <c r="M136" t="str">
        <f>IF(E136=0,"",IF(I136&gt;M135,I136,M135))</f>
        <v/>
      </c>
      <c r="N136">
        <f>IF(N135&lt;&gt;0,N135,IF(M136&gt;=50,-(MIN(I$2:I136)-G137*E137),0))</f>
        <v>78</v>
      </c>
    </row>
    <row r="137" spans="10:14" x14ac:dyDescent="0.25">
      <c r="J137" t="str">
        <f>IF(AND(I137&gt;=50,MAX(I$2:I136)&lt;50),"KTF","")</f>
        <v/>
      </c>
      <c r="M137" t="str">
        <f>IF(E137=0,"",IF(I137&gt;M136,I137,M136))</f>
        <v/>
      </c>
      <c r="N137">
        <f>IF(N136&lt;&gt;0,N136,IF(M137&gt;=50,-(MIN(I$2:I137)-G138*E138),0))</f>
        <v>78</v>
      </c>
    </row>
    <row r="138" spans="10:14" x14ac:dyDescent="0.25">
      <c r="J138" t="str">
        <f>IF(AND(I138&gt;=50,MAX(I$2:I137)&lt;50),"KTF","")</f>
        <v/>
      </c>
      <c r="M138" t="str">
        <f>IF(E138=0,"",IF(I138&gt;M137,I138,M137))</f>
        <v/>
      </c>
      <c r="N138">
        <f>IF(N137&lt;&gt;0,N137,IF(M138&gt;=50,-(MIN(I$2:I138)-G139*E139),0))</f>
        <v>78</v>
      </c>
    </row>
    <row r="139" spans="10:14" x14ac:dyDescent="0.25">
      <c r="J139" t="str">
        <f>IF(AND(I139&gt;=50,MAX(I$2:I138)&lt;50),"KTF","")</f>
        <v/>
      </c>
      <c r="M139" t="str">
        <f>IF(E139=0,"",IF(I139&gt;M138,I139,M138))</f>
        <v/>
      </c>
      <c r="N139">
        <f>IF(N138&lt;&gt;0,N138,IF(M139&gt;=50,-(MIN(I$2:I139)-G140*E140),0))</f>
        <v>78</v>
      </c>
    </row>
    <row r="140" spans="10:14" x14ac:dyDescent="0.25">
      <c r="J140" t="str">
        <f>IF(AND(I140&gt;=50,MAX(I$2:I139)&lt;50),"KTF","")</f>
        <v/>
      </c>
      <c r="M140" t="str">
        <f>IF(E140=0,"",IF(I140&gt;M139,I140,M139))</f>
        <v/>
      </c>
      <c r="N140">
        <f>IF(N139&lt;&gt;0,N139,IF(M140&gt;=50,-(MIN(I$2:I140)-G141*E141),0))</f>
        <v>78</v>
      </c>
    </row>
    <row r="141" spans="10:14" x14ac:dyDescent="0.25">
      <c r="J141" t="str">
        <f>IF(AND(I141&gt;=50,MAX(I$2:I140)&lt;50),"KTF","")</f>
        <v/>
      </c>
      <c r="M141" t="str">
        <f>IF(E141=0,"",IF(I141&gt;M140,I141,M140))</f>
        <v/>
      </c>
      <c r="N141">
        <f>IF(N140&lt;&gt;0,N140,IF(M141&gt;=50,-(MIN(I$2:I141)-G142*E142),0))</f>
        <v>78</v>
      </c>
    </row>
    <row r="142" spans="10:14" x14ac:dyDescent="0.25">
      <c r="J142" t="str">
        <f>IF(AND(I142&gt;=50,MAX(I$2:I141)&lt;50),"KTF","")</f>
        <v/>
      </c>
      <c r="M142" t="str">
        <f>IF(E142=0,"",IF(I142&gt;M141,I142,M141))</f>
        <v/>
      </c>
      <c r="N142">
        <f>IF(N141&lt;&gt;0,N141,IF(M142&gt;=50,-(MIN(I$2:I142)-G143*E143),0))</f>
        <v>78</v>
      </c>
    </row>
    <row r="143" spans="10:14" x14ac:dyDescent="0.25">
      <c r="J143" t="str">
        <f>IF(AND(I143&gt;=50,MAX(I$2:I142)&lt;50),"KTF","")</f>
        <v/>
      </c>
      <c r="M143" t="str">
        <f>IF(E143=0,"",IF(I143&gt;M142,I143,M142))</f>
        <v/>
      </c>
      <c r="N143">
        <f>IF(N142&lt;&gt;0,N142,IF(M143&gt;=50,-(MIN(I$2:I143)-G144*E144),0))</f>
        <v>78</v>
      </c>
    </row>
    <row r="144" spans="10:14" x14ac:dyDescent="0.25">
      <c r="J144" t="str">
        <f>IF(AND(I144&gt;=50,MAX(I$2:I143)&lt;50),"KTF","")</f>
        <v/>
      </c>
      <c r="M144" t="str">
        <f>IF(E144=0,"",IF(I144&gt;M143,I144,M143))</f>
        <v/>
      </c>
      <c r="N144">
        <f>IF(N143&lt;&gt;0,N143,IF(M144&gt;=50,-(MIN(I$2:I144)-G145*E145),0))</f>
        <v>78</v>
      </c>
    </row>
    <row r="145" spans="10:14" x14ac:dyDescent="0.25">
      <c r="J145" t="str">
        <f>IF(AND(I145&gt;=50,MAX(I$2:I144)&lt;50),"KTF","")</f>
        <v/>
      </c>
      <c r="M145" t="str">
        <f>IF(E145=0,"",IF(I145&gt;M144,I145,M144))</f>
        <v/>
      </c>
      <c r="N145">
        <f>IF(N144&lt;&gt;0,N144,IF(M145&gt;=50,-(MIN(I$2:I145)-G146*E146),0))</f>
        <v>78</v>
      </c>
    </row>
    <row r="146" spans="10:14" x14ac:dyDescent="0.25">
      <c r="J146" t="str">
        <f>IF(AND(I146&gt;=50,MAX(I$2:I145)&lt;50),"KTF","")</f>
        <v/>
      </c>
      <c r="M146" t="str">
        <f>IF(E146=0,"",IF(I146&gt;M145,I146,M145))</f>
        <v/>
      </c>
      <c r="N146">
        <f>IF(N145&lt;&gt;0,N145,IF(M146&gt;=50,-(MIN(I$2:I146)-G147*E147),0))</f>
        <v>78</v>
      </c>
    </row>
    <row r="147" spans="10:14" x14ac:dyDescent="0.25">
      <c r="J147" t="str">
        <f>IF(AND(I147&gt;=50,MAX(I$2:I146)&lt;50),"KTF","")</f>
        <v/>
      </c>
      <c r="M147" t="str">
        <f>IF(E147=0,"",IF(I147&gt;M146,I147,M146))</f>
        <v/>
      </c>
      <c r="N147">
        <f>IF(N146&lt;&gt;0,N146,IF(M147&gt;=50,-(MIN(I$2:I147)-G148*E148),0))</f>
        <v>78</v>
      </c>
    </row>
    <row r="148" spans="10:14" x14ac:dyDescent="0.25">
      <c r="J148" t="str">
        <f>IF(AND(I148&gt;=50,MAX(I$2:I147)&lt;50),"KTF","")</f>
        <v/>
      </c>
      <c r="M148" t="str">
        <f>IF(E148=0,"",IF(I148&gt;M147,I148,M147))</f>
        <v/>
      </c>
      <c r="N148">
        <f>IF(N147&lt;&gt;0,N147,IF(M148&gt;=50,-(MIN(I$2:I148)-G149*E149),0))</f>
        <v>78</v>
      </c>
    </row>
    <row r="149" spans="10:14" x14ac:dyDescent="0.25">
      <c r="J149" t="str">
        <f>IF(AND(I149&gt;=50,MAX(I$2:I148)&lt;50),"KTF","")</f>
        <v/>
      </c>
      <c r="M149" t="str">
        <f>IF(E149=0,"",IF(I149&gt;M148,I149,M148))</f>
        <v/>
      </c>
      <c r="N149">
        <f>IF(N148&lt;&gt;0,N148,IF(M149&gt;=50,-(MIN(I$2:I149)-G150*E150),0))</f>
        <v>78</v>
      </c>
    </row>
    <row r="150" spans="10:14" x14ac:dyDescent="0.25">
      <c r="J150" t="str">
        <f>IF(AND(I150&gt;=50,MAX(I$2:I149)&lt;50),"KTF","")</f>
        <v/>
      </c>
      <c r="M150" t="str">
        <f>IF(E150=0,"",IF(I150&gt;M149,I150,M149))</f>
        <v/>
      </c>
      <c r="N150">
        <f>IF(N149&lt;&gt;0,N149,IF(M150&gt;=50,-(MIN(I$2:I150)-G151*E151),0))</f>
        <v>78</v>
      </c>
    </row>
  </sheetData>
  <mergeCells count="2">
    <mergeCell ref="J1:L1"/>
    <mergeCell ref="J2:L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KTF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2018-05-27T10:30:29Z</dcterms:created>
  <dcterms:modified xsi:type="dcterms:W3CDTF">2018-05-27T10:56:41Z</dcterms:modified>
</cp:coreProperties>
</file>