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K6" i="1"/>
  <c r="E6" l="1"/>
  <c r="BB142" l="1"/>
  <c r="BB140"/>
  <c r="BB138"/>
  <c r="BB136"/>
  <c r="BB135"/>
  <c r="BB133"/>
  <c r="BB131"/>
  <c r="BB129"/>
  <c r="BB127"/>
  <c r="BB124"/>
  <c r="BB122"/>
  <c r="BB120"/>
  <c r="BB118"/>
  <c r="BB117"/>
  <c r="BB115"/>
  <c r="BB113"/>
  <c r="BB111"/>
  <c r="BB109"/>
  <c r="BB143"/>
  <c r="BB141"/>
  <c r="BB139"/>
  <c r="BB137"/>
  <c r="BB134"/>
  <c r="BB132"/>
  <c r="BB130"/>
  <c r="BB128"/>
  <c r="BB126"/>
  <c r="BB125"/>
  <c r="BB123"/>
  <c r="BB121"/>
  <c r="BB119"/>
  <c r="BB116"/>
  <c r="BB114"/>
  <c r="BB112"/>
  <c r="BB110"/>
  <c r="BB108"/>
  <c r="Z105"/>
  <c r="AA105"/>
  <c r="Y105"/>
  <c r="X105"/>
  <c r="W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5"/>
  <c r="C74"/>
  <c r="C73"/>
  <c r="C72"/>
  <c r="C71"/>
  <c r="C70"/>
  <c r="C69"/>
  <c r="C68"/>
  <c r="C67"/>
  <c r="C66"/>
  <c r="C65"/>
  <c r="C64"/>
  <c r="C63"/>
  <c r="C62"/>
  <c r="C59"/>
  <c r="C58"/>
  <c r="C57"/>
  <c r="C56"/>
  <c r="C55"/>
  <c r="C54"/>
  <c r="C53"/>
  <c r="C51"/>
  <c r="C50"/>
  <c r="C49"/>
  <c r="C48"/>
  <c r="C47"/>
  <c r="C46"/>
  <c r="C43"/>
  <c r="C42"/>
  <c r="C41"/>
  <c r="C40"/>
  <c r="C39"/>
  <c r="C38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5"/>
  <c r="C14"/>
  <c r="C13"/>
  <c r="C12"/>
  <c r="C11"/>
  <c r="C10"/>
  <c r="C9"/>
  <c r="C8"/>
  <c r="C7"/>
  <c r="C6"/>
  <c r="C5"/>
  <c r="AA106"/>
  <c r="Z106"/>
  <c r="Y106"/>
  <c r="X106"/>
  <c r="W106"/>
  <c r="V106"/>
  <c r="U106"/>
  <c r="T106"/>
  <c r="S106"/>
  <c r="R106"/>
  <c r="V105"/>
  <c r="U105"/>
  <c r="T105"/>
  <c r="S105"/>
  <c r="R105"/>
  <c r="AY109"/>
  <c r="AY110" s="1"/>
  <c r="AY111" s="1"/>
  <c r="AY112" s="1"/>
  <c r="AY113" s="1"/>
  <c r="D6" l="1"/>
  <c r="F6" s="1"/>
  <c r="C16"/>
  <c r="C36"/>
  <c r="C44"/>
  <c r="C52"/>
  <c r="C60"/>
  <c r="C76"/>
  <c r="C37"/>
  <c r="C45"/>
  <c r="C61"/>
  <c r="C77"/>
  <c r="P5"/>
  <c r="P6"/>
  <c r="O5"/>
  <c r="O6"/>
  <c r="AB105"/>
  <c r="AB106"/>
  <c r="H7" l="1"/>
  <c r="I7" s="1"/>
  <c r="D7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F7" l="1"/>
  <c r="F9"/>
  <c r="L7" l="1"/>
  <c r="M7" s="1"/>
  <c r="H8"/>
  <c r="K7"/>
  <c r="E7" s="1"/>
  <c r="F8"/>
  <c r="I8" l="1"/>
  <c r="L8" s="1"/>
  <c r="H9"/>
  <c r="P7"/>
  <c r="O7"/>
  <c r="K8" l="1"/>
  <c r="E8" s="1"/>
  <c r="I9" s="1"/>
  <c r="M8" l="1"/>
  <c r="H10"/>
  <c r="F10" l="1"/>
  <c r="O8"/>
  <c r="L9"/>
  <c r="K9"/>
  <c r="E9" s="1"/>
  <c r="I10" s="1"/>
  <c r="P8"/>
  <c r="N8"/>
  <c r="M9" l="1"/>
  <c r="H11"/>
  <c r="F11" l="1"/>
  <c r="O9"/>
  <c r="L10"/>
  <c r="P9"/>
  <c r="N9"/>
  <c r="K10"/>
  <c r="E10" s="1"/>
  <c r="I11" s="1"/>
  <c r="H12" l="1"/>
  <c r="M10"/>
  <c r="F12" l="1"/>
  <c r="N10"/>
  <c r="L11"/>
  <c r="O10"/>
  <c r="P10"/>
  <c r="K11" l="1"/>
  <c r="E11" s="1"/>
  <c r="I12" s="1"/>
  <c r="H13" l="1"/>
  <c r="M11"/>
  <c r="F13" l="1"/>
  <c r="N11"/>
  <c r="L12"/>
  <c r="K12"/>
  <c r="E12" s="1"/>
  <c r="I13" s="1"/>
  <c r="O11"/>
  <c r="P11"/>
  <c r="M12" l="1"/>
  <c r="H14"/>
  <c r="F14" l="1"/>
  <c r="N12"/>
  <c r="L13"/>
  <c r="K13"/>
  <c r="E13" s="1"/>
  <c r="I14" s="1"/>
  <c r="O12"/>
  <c r="P12"/>
  <c r="H15" l="1"/>
  <c r="M13"/>
  <c r="P13" l="1"/>
  <c r="L14"/>
  <c r="K14"/>
  <c r="E14" s="1"/>
  <c r="I15" s="1"/>
  <c r="O13"/>
  <c r="N13"/>
  <c r="F15" l="1"/>
  <c r="M14"/>
  <c r="H16" l="1"/>
  <c r="F16" s="1"/>
  <c r="O14"/>
  <c r="L15"/>
  <c r="N14"/>
  <c r="P14"/>
  <c r="K15"/>
  <c r="E15" s="1"/>
  <c r="I16" l="1"/>
  <c r="M15"/>
  <c r="N15" s="1"/>
  <c r="H17"/>
  <c r="K16"/>
  <c r="F17" l="1"/>
  <c r="O15"/>
  <c r="P15"/>
  <c r="L16"/>
  <c r="M16" s="1"/>
  <c r="E16" l="1"/>
  <c r="I17" s="1"/>
  <c r="N16"/>
  <c r="P16"/>
  <c r="O16"/>
  <c r="H18"/>
  <c r="F18" l="1"/>
  <c r="L17"/>
  <c r="K17"/>
  <c r="H19" l="1"/>
  <c r="E17"/>
  <c r="I18" s="1"/>
  <c r="M17"/>
  <c r="F19" l="1"/>
  <c r="N17"/>
  <c r="L18"/>
  <c r="P17"/>
  <c r="O17"/>
  <c r="K18" l="1"/>
  <c r="E18" s="1"/>
  <c r="I19" s="1"/>
  <c r="M18" l="1"/>
  <c r="P18" l="1"/>
  <c r="L19"/>
  <c r="O18"/>
  <c r="N18"/>
  <c r="K19"/>
  <c r="H20"/>
  <c r="F20" l="1"/>
  <c r="M19"/>
  <c r="N19" s="1"/>
  <c r="E19"/>
  <c r="I20" s="1"/>
  <c r="O19" l="1"/>
  <c r="P19"/>
  <c r="K20"/>
  <c r="E20" s="1"/>
  <c r="H21"/>
  <c r="L20"/>
  <c r="I21" l="1"/>
  <c r="M20"/>
  <c r="F21" l="1"/>
  <c r="N20"/>
  <c r="L21"/>
  <c r="M21" s="1"/>
  <c r="O20"/>
  <c r="K21"/>
  <c r="E21" s="1"/>
  <c r="P20"/>
  <c r="H22" l="1"/>
  <c r="I22" s="1"/>
  <c r="L22" s="1"/>
  <c r="F22"/>
  <c r="P21"/>
  <c r="O21"/>
  <c r="N21"/>
  <c r="K22" l="1"/>
  <c r="H23"/>
  <c r="F23" s="1"/>
  <c r="M22"/>
  <c r="E22"/>
  <c r="I23" l="1"/>
  <c r="N22"/>
  <c r="O22"/>
  <c r="P22"/>
  <c r="L23"/>
  <c r="K23" l="1"/>
  <c r="H24"/>
  <c r="F24" l="1"/>
  <c r="M23"/>
  <c r="E23"/>
  <c r="I24" s="1"/>
  <c r="P23" l="1"/>
  <c r="L24"/>
  <c r="O23"/>
  <c r="N23"/>
  <c r="H25"/>
  <c r="K24" l="1"/>
  <c r="E24" s="1"/>
  <c r="I25" s="1"/>
  <c r="F25" l="1"/>
  <c r="M24"/>
  <c r="H26" l="1"/>
  <c r="F26" s="1"/>
  <c r="H27" s="1"/>
  <c r="O24"/>
  <c r="L25"/>
  <c r="K25"/>
  <c r="E25" s="1"/>
  <c r="N24"/>
  <c r="P24"/>
  <c r="I26" l="1"/>
  <c r="F27"/>
  <c r="M25"/>
  <c r="P25" l="1"/>
  <c r="L26"/>
  <c r="N25"/>
  <c r="O25"/>
  <c r="H28"/>
  <c r="K26"/>
  <c r="E26" s="1"/>
  <c r="I27" s="1"/>
  <c r="F28" l="1"/>
  <c r="M26"/>
  <c r="N26" s="1"/>
  <c r="P26" l="1"/>
  <c r="O26"/>
  <c r="L27"/>
  <c r="K27"/>
  <c r="E27" s="1"/>
  <c r="I28" s="1"/>
  <c r="M27" l="1"/>
  <c r="P27" s="1"/>
  <c r="H29"/>
  <c r="F29" l="1"/>
  <c r="O27"/>
  <c r="N27"/>
  <c r="L28"/>
  <c r="K28"/>
  <c r="E28" s="1"/>
  <c r="I29" s="1"/>
  <c r="M28" l="1"/>
  <c r="L29" l="1"/>
  <c r="P28"/>
  <c r="O28"/>
  <c r="N28"/>
  <c r="H30"/>
  <c r="F30" l="1"/>
  <c r="K29"/>
  <c r="E29" s="1"/>
  <c r="I30" s="1"/>
  <c r="M29" l="1"/>
  <c r="L30" l="1"/>
  <c r="H31"/>
  <c r="N29"/>
  <c r="O29"/>
  <c r="P29"/>
  <c r="F31" l="1"/>
  <c r="K30"/>
  <c r="M30" l="1"/>
  <c r="E30"/>
  <c r="I31" s="1"/>
  <c r="L31" l="1"/>
  <c r="H32"/>
  <c r="N30"/>
  <c r="P30"/>
  <c r="O30"/>
  <c r="F32" l="1"/>
  <c r="K31"/>
  <c r="E31" s="1"/>
  <c r="I32" s="1"/>
  <c r="M31" l="1"/>
  <c r="L32" s="1"/>
  <c r="O31" l="1"/>
  <c r="P31"/>
  <c r="N31"/>
  <c r="K32" l="1"/>
  <c r="E32" s="1"/>
  <c r="H33"/>
  <c r="I33" l="1"/>
  <c r="M32"/>
  <c r="F33" l="1"/>
  <c r="N32"/>
  <c r="L33"/>
  <c r="K33"/>
  <c r="E33" s="1"/>
  <c r="P32"/>
  <c r="O32"/>
  <c r="H34" l="1"/>
  <c r="F34" s="1"/>
  <c r="M33"/>
  <c r="I34" l="1"/>
  <c r="L34" s="1"/>
  <c r="H35"/>
  <c r="N33"/>
  <c r="P33"/>
  <c r="O33"/>
  <c r="F35" l="1"/>
  <c r="K34"/>
  <c r="E34" s="1"/>
  <c r="I35" s="1"/>
  <c r="H36" l="1"/>
  <c r="M34"/>
  <c r="F36" l="1"/>
  <c r="P34"/>
  <c r="L35"/>
  <c r="N34"/>
  <c r="O34"/>
  <c r="K35" l="1"/>
  <c r="E35" s="1"/>
  <c r="I36" s="1"/>
  <c r="M35" l="1"/>
  <c r="P35" s="1"/>
  <c r="H37"/>
  <c r="F37" l="1"/>
  <c r="O35"/>
  <c r="L36"/>
  <c r="K36"/>
  <c r="E36" s="1"/>
  <c r="I37" s="1"/>
  <c r="N35"/>
  <c r="M36" l="1"/>
  <c r="H38"/>
  <c r="F38" l="1"/>
  <c r="O36"/>
  <c r="L37"/>
  <c r="K37"/>
  <c r="E37" s="1"/>
  <c r="I38" s="1"/>
  <c r="N36"/>
  <c r="P36"/>
  <c r="M37" l="1"/>
  <c r="P37" s="1"/>
  <c r="N37" l="1"/>
  <c r="L38"/>
  <c r="O37"/>
  <c r="H39"/>
  <c r="F39" l="1"/>
  <c r="K38"/>
  <c r="E38" s="1"/>
  <c r="I39" s="1"/>
  <c r="H40" l="1"/>
  <c r="M38"/>
  <c r="L39" s="1"/>
  <c r="F40" l="1"/>
  <c r="O38"/>
  <c r="N38"/>
  <c r="P38"/>
  <c r="K39" l="1"/>
  <c r="E39" s="1"/>
  <c r="I40" s="1"/>
  <c r="M39" l="1"/>
  <c r="L40" s="1"/>
  <c r="H41" l="1"/>
  <c r="P39"/>
  <c r="O39"/>
  <c r="N39"/>
  <c r="F41" l="1"/>
  <c r="K40"/>
  <c r="E40" s="1"/>
  <c r="I41" s="1"/>
  <c r="M40" l="1"/>
  <c r="L41" l="1"/>
  <c r="H42"/>
  <c r="N40"/>
  <c r="P40"/>
  <c r="O40"/>
  <c r="F42" l="1"/>
  <c r="K41"/>
  <c r="E41" s="1"/>
  <c r="I42" s="1"/>
  <c r="M41" l="1"/>
  <c r="L42" l="1"/>
  <c r="N41"/>
  <c r="P41"/>
  <c r="O41"/>
  <c r="K42" l="1"/>
  <c r="E42" s="1"/>
  <c r="M42"/>
  <c r="H43"/>
  <c r="I43" s="1"/>
  <c r="O42" l="1"/>
  <c r="L43"/>
  <c r="P42"/>
  <c r="N42"/>
  <c r="F43" l="1"/>
  <c r="K43"/>
  <c r="E43" s="1"/>
  <c r="M43"/>
  <c r="H44" l="1"/>
  <c r="I44" s="1"/>
  <c r="L44" s="1"/>
  <c r="F44"/>
  <c r="P43"/>
  <c r="O43"/>
  <c r="N43"/>
  <c r="H45" l="1"/>
  <c r="F45" s="1"/>
  <c r="K44"/>
  <c r="E44" s="1"/>
  <c r="I45" l="1"/>
  <c r="M44"/>
  <c r="L45" l="1"/>
  <c r="H46"/>
  <c r="N44"/>
  <c r="P44"/>
  <c r="O44"/>
  <c r="F46" l="1"/>
  <c r="K45"/>
  <c r="E45" s="1"/>
  <c r="I46" s="1"/>
  <c r="H47" l="1"/>
  <c r="M45"/>
  <c r="L46" s="1"/>
  <c r="F47" l="1"/>
  <c r="P45"/>
  <c r="O45"/>
  <c r="N45"/>
  <c r="K46" l="1"/>
  <c r="E46" s="1"/>
  <c r="I47" s="1"/>
  <c r="M46" l="1"/>
  <c r="L47" s="1"/>
  <c r="N46" l="1"/>
  <c r="P46"/>
  <c r="O46"/>
  <c r="K47" l="1"/>
  <c r="E47" s="1"/>
  <c r="H48"/>
  <c r="I48" s="1"/>
  <c r="F48" l="1"/>
  <c r="M47"/>
  <c r="L48" l="1"/>
  <c r="N47"/>
  <c r="P47"/>
  <c r="O47"/>
  <c r="K48" l="1"/>
  <c r="E48" s="1"/>
  <c r="M48"/>
  <c r="H49"/>
  <c r="I49" s="1"/>
  <c r="F49" l="1"/>
  <c r="L49"/>
  <c r="O48"/>
  <c r="P48"/>
  <c r="N48"/>
  <c r="K49" l="1"/>
  <c r="E49" s="1"/>
  <c r="H50"/>
  <c r="I50" s="1"/>
  <c r="F50" l="1"/>
  <c r="M49"/>
  <c r="L50" l="1"/>
  <c r="H51"/>
  <c r="P49"/>
  <c r="N49"/>
  <c r="O49"/>
  <c r="F51" l="1"/>
  <c r="K50"/>
  <c r="E50" l="1"/>
  <c r="I51" s="1"/>
  <c r="M50"/>
  <c r="H52" l="1"/>
  <c r="P50"/>
  <c r="N50"/>
  <c r="O50"/>
  <c r="L51"/>
  <c r="F52" l="1"/>
  <c r="K51"/>
  <c r="E51" s="1"/>
  <c r="I52" s="1"/>
  <c r="M51" l="1"/>
  <c r="H53"/>
  <c r="F53" l="1"/>
  <c r="L52"/>
  <c r="K52"/>
  <c r="E52" s="1"/>
  <c r="I53" s="1"/>
  <c r="O51"/>
  <c r="P51"/>
  <c r="N51"/>
  <c r="M52" l="1"/>
  <c r="P52" l="1"/>
  <c r="L53"/>
  <c r="K53"/>
  <c r="E53" s="1"/>
  <c r="O52"/>
  <c r="N52"/>
  <c r="H54"/>
  <c r="I54" s="1"/>
  <c r="M53" l="1"/>
  <c r="F54" l="1"/>
  <c r="L54"/>
  <c r="N53"/>
  <c r="P53"/>
  <c r="O53"/>
  <c r="H55" l="1"/>
  <c r="F55" s="1"/>
  <c r="K54"/>
  <c r="E54" s="1"/>
  <c r="I55" l="1"/>
  <c r="M54"/>
  <c r="H56"/>
  <c r="F56" l="1"/>
  <c r="P54"/>
  <c r="L55"/>
  <c r="K55"/>
  <c r="E55" s="1"/>
  <c r="I56" s="1"/>
  <c r="N54"/>
  <c r="O54"/>
  <c r="M55" l="1"/>
  <c r="L56" s="1"/>
  <c r="K56"/>
  <c r="E56" s="1"/>
  <c r="P55"/>
  <c r="H57"/>
  <c r="I57" s="1"/>
  <c r="F57" l="1"/>
  <c r="N55"/>
  <c r="O55"/>
  <c r="M56"/>
  <c r="O56" l="1"/>
  <c r="L57"/>
  <c r="K57"/>
  <c r="E57" s="1"/>
  <c r="P56"/>
  <c r="N56"/>
  <c r="H58"/>
  <c r="I58" s="1"/>
  <c r="F58" l="1"/>
  <c r="M57"/>
  <c r="L58" l="1"/>
  <c r="H59"/>
  <c r="P57"/>
  <c r="O57"/>
  <c r="N57"/>
  <c r="F59" l="1"/>
  <c r="K58"/>
  <c r="E58" s="1"/>
  <c r="I59" s="1"/>
  <c r="M58" l="1"/>
  <c r="L59" s="1"/>
  <c r="H60" l="1"/>
  <c r="O58"/>
  <c r="N58"/>
  <c r="P58"/>
  <c r="F60" l="1"/>
  <c r="K59"/>
  <c r="E59" s="1"/>
  <c r="I60" s="1"/>
  <c r="M59" l="1"/>
  <c r="L60" s="1"/>
  <c r="H61" l="1"/>
  <c r="P59"/>
  <c r="N59"/>
  <c r="O59"/>
  <c r="K60" l="1"/>
  <c r="E60" s="1"/>
  <c r="I61" s="1"/>
  <c r="F61" l="1"/>
  <c r="M60"/>
  <c r="H62" l="1"/>
  <c r="F62" s="1"/>
  <c r="O60"/>
  <c r="L61"/>
  <c r="K61"/>
  <c r="E61" s="1"/>
  <c r="N60"/>
  <c r="P60"/>
  <c r="I62" l="1"/>
  <c r="M61"/>
  <c r="H63"/>
  <c r="N61" l="1"/>
  <c r="L62"/>
  <c r="P61"/>
  <c r="K62"/>
  <c r="E62" s="1"/>
  <c r="I63" s="1"/>
  <c r="O61"/>
  <c r="F63" l="1"/>
  <c r="M62"/>
  <c r="K63"/>
  <c r="E63" s="1"/>
  <c r="H64" l="1"/>
  <c r="I64" s="1"/>
  <c r="F64"/>
  <c r="O62"/>
  <c r="L63"/>
  <c r="M63" s="1"/>
  <c r="N62"/>
  <c r="P62"/>
  <c r="K64" l="1"/>
  <c r="E64" s="1"/>
  <c r="H65"/>
  <c r="I65" s="1"/>
  <c r="F65"/>
  <c r="O63"/>
  <c r="L64"/>
  <c r="M64" s="1"/>
  <c r="N63"/>
  <c r="P63"/>
  <c r="K65" l="1"/>
  <c r="E65" s="1"/>
  <c r="H66"/>
  <c r="I66" s="1"/>
  <c r="F66"/>
  <c r="P64"/>
  <c r="L65"/>
  <c r="M65" s="1"/>
  <c r="O64"/>
  <c r="N64"/>
  <c r="H67" l="1"/>
  <c r="F67" s="1"/>
  <c r="H68" s="1"/>
  <c r="K66"/>
  <c r="E66" s="1"/>
  <c r="N65"/>
  <c r="P65"/>
  <c r="L66"/>
  <c r="M66" s="1"/>
  <c r="O65"/>
  <c r="K67" l="1"/>
  <c r="E67" s="1"/>
  <c r="I67"/>
  <c r="I68"/>
  <c r="F68"/>
  <c r="L67"/>
  <c r="M67" s="1"/>
  <c r="P66"/>
  <c r="N66"/>
  <c r="O66"/>
  <c r="H69" l="1"/>
  <c r="F69"/>
  <c r="N67"/>
  <c r="L68"/>
  <c r="K68"/>
  <c r="E68" s="1"/>
  <c r="P67"/>
  <c r="O67"/>
  <c r="I69" l="1"/>
  <c r="M68"/>
  <c r="L69" s="1"/>
  <c r="N68" l="1"/>
  <c r="P68"/>
  <c r="O68"/>
  <c r="K69"/>
  <c r="E69" s="1"/>
  <c r="H70"/>
  <c r="I70" l="1"/>
  <c r="F70"/>
  <c r="M69"/>
  <c r="L70" l="1"/>
  <c r="H71"/>
  <c r="O69"/>
  <c r="N69"/>
  <c r="P69"/>
  <c r="K70" l="1"/>
  <c r="E70" s="1"/>
  <c r="I71" s="1"/>
  <c r="F71" l="1"/>
  <c r="M70"/>
  <c r="L71" s="1"/>
  <c r="H72" l="1"/>
  <c r="F72" s="1"/>
  <c r="H73" s="1"/>
  <c r="K71"/>
  <c r="E71" s="1"/>
  <c r="O70"/>
  <c r="P70"/>
  <c r="N70"/>
  <c r="I72" l="1"/>
  <c r="F73"/>
  <c r="M71"/>
  <c r="N71" l="1"/>
  <c r="L72"/>
  <c r="O71"/>
  <c r="P71"/>
  <c r="K72"/>
  <c r="E72" s="1"/>
  <c r="I73" s="1"/>
  <c r="H74"/>
  <c r="F74" l="1"/>
  <c r="M72"/>
  <c r="O72" l="1"/>
  <c r="L73"/>
  <c r="K73"/>
  <c r="E73" s="1"/>
  <c r="I74" s="1"/>
  <c r="P72"/>
  <c r="N72"/>
  <c r="M73" l="1"/>
  <c r="L74" s="1"/>
  <c r="O73" l="1"/>
  <c r="P73"/>
  <c r="N73"/>
  <c r="K74" l="1"/>
  <c r="E74" s="1"/>
  <c r="H75"/>
  <c r="I75" s="1"/>
  <c r="F75" l="1"/>
  <c r="M74"/>
  <c r="L75" l="1"/>
  <c r="P74"/>
  <c r="O74"/>
  <c r="N74"/>
  <c r="K75" l="1"/>
  <c r="E75" s="1"/>
  <c r="H76"/>
  <c r="I76" s="1"/>
  <c r="F76" l="1"/>
  <c r="M75"/>
  <c r="L76" l="1"/>
  <c r="H77"/>
  <c r="O75"/>
  <c r="P75"/>
  <c r="N75"/>
  <c r="F77" l="1"/>
  <c r="K76"/>
  <c r="E76" s="1"/>
  <c r="I77" s="1"/>
  <c r="M76" l="1"/>
  <c r="L77" s="1"/>
  <c r="H78" l="1"/>
  <c r="P76"/>
  <c r="N76"/>
  <c r="O76"/>
  <c r="F78" l="1"/>
  <c r="K77"/>
  <c r="E77" s="1"/>
  <c r="I78" s="1"/>
  <c r="M77" l="1"/>
  <c r="L78" s="1"/>
  <c r="H79" l="1"/>
  <c r="O77"/>
  <c r="N77"/>
  <c r="P77"/>
  <c r="F79" l="1"/>
  <c r="K78"/>
  <c r="E78" s="1"/>
  <c r="I79" s="1"/>
  <c r="M78" l="1"/>
  <c r="L79" s="1"/>
  <c r="H80" l="1"/>
  <c r="N78"/>
  <c r="P78"/>
  <c r="O78"/>
  <c r="F80" l="1"/>
  <c r="K79"/>
  <c r="E79" s="1"/>
  <c r="I80" s="1"/>
  <c r="M79" l="1"/>
  <c r="L80" s="1"/>
  <c r="H81" l="1"/>
  <c r="N79"/>
  <c r="O79"/>
  <c r="P79"/>
  <c r="F81" l="1"/>
  <c r="K80"/>
  <c r="E80" s="1"/>
  <c r="I81" s="1"/>
  <c r="M80" l="1"/>
  <c r="L81" s="1"/>
  <c r="H82" l="1"/>
  <c r="N80"/>
  <c r="O80"/>
  <c r="P80"/>
  <c r="F82" l="1"/>
  <c r="K81"/>
  <c r="E81" s="1"/>
  <c r="I82" s="1"/>
  <c r="M81" l="1"/>
  <c r="H83"/>
  <c r="F83" l="1"/>
  <c r="P81"/>
  <c r="L82"/>
  <c r="M82" s="1"/>
  <c r="O81"/>
  <c r="K82"/>
  <c r="E82" s="1"/>
  <c r="I83" s="1"/>
  <c r="N81"/>
  <c r="L83" l="1"/>
  <c r="O82"/>
  <c r="P82"/>
  <c r="N82"/>
  <c r="K83" l="1"/>
  <c r="E83" s="1"/>
  <c r="H84"/>
  <c r="I84" s="1"/>
  <c r="F84" l="1"/>
  <c r="M83"/>
  <c r="L84" l="1"/>
  <c r="P83"/>
  <c r="N83"/>
  <c r="O83"/>
  <c r="K84" l="1"/>
  <c r="E84" s="1"/>
  <c r="H85"/>
  <c r="I85" s="1"/>
  <c r="M84" l="1"/>
  <c r="F85" l="1"/>
  <c r="O84"/>
  <c r="L85"/>
  <c r="P84"/>
  <c r="K85"/>
  <c r="E85" s="1"/>
  <c r="N84"/>
  <c r="H86" l="1"/>
  <c r="F86" s="1"/>
  <c r="H87" s="1"/>
  <c r="M85"/>
  <c r="I86" l="1"/>
  <c r="F87"/>
  <c r="N85"/>
  <c r="L86"/>
  <c r="K86"/>
  <c r="E86" s="1"/>
  <c r="I87" s="1"/>
  <c r="P85"/>
  <c r="O85"/>
  <c r="M86" l="1"/>
  <c r="L87" s="1"/>
  <c r="H88"/>
  <c r="K87" l="1"/>
  <c r="E87" s="1"/>
  <c r="I88" s="1"/>
  <c r="M87"/>
  <c r="P86"/>
  <c r="N86"/>
  <c r="O86"/>
  <c r="F88" l="1"/>
  <c r="O87"/>
  <c r="L88"/>
  <c r="M88" s="1"/>
  <c r="K88"/>
  <c r="E88" s="1"/>
  <c r="P87"/>
  <c r="N87"/>
  <c r="H89" l="1"/>
  <c r="F89" s="1"/>
  <c r="F90"/>
  <c r="P88"/>
  <c r="O88"/>
  <c r="N88"/>
  <c r="K89" l="1"/>
  <c r="E89" s="1"/>
  <c r="I89"/>
  <c r="L89" s="1"/>
  <c r="H90"/>
  <c r="I90" s="1"/>
  <c r="M89"/>
  <c r="H91"/>
  <c r="K90" l="1"/>
  <c r="E90" s="1"/>
  <c r="I91"/>
  <c r="L90"/>
  <c r="F91"/>
  <c r="O89"/>
  <c r="P89"/>
  <c r="N89"/>
  <c r="M90"/>
  <c r="P90" l="1"/>
  <c r="L91"/>
  <c r="K91"/>
  <c r="E91" s="1"/>
  <c r="O90"/>
  <c r="N90"/>
  <c r="H92"/>
  <c r="I92" s="1"/>
  <c r="M91" l="1"/>
  <c r="L92" l="1"/>
  <c r="F92"/>
  <c r="N91"/>
  <c r="O91"/>
  <c r="P91"/>
  <c r="H93" l="1"/>
  <c r="F93" s="1"/>
  <c r="K92"/>
  <c r="E92" s="1"/>
  <c r="I93" l="1"/>
  <c r="M92"/>
  <c r="L93" s="1"/>
  <c r="O92" l="1"/>
  <c r="P92"/>
  <c r="N92"/>
  <c r="K93" l="1"/>
  <c r="E93" s="1"/>
  <c r="H94"/>
  <c r="I94" s="1"/>
  <c r="F94" l="1"/>
  <c r="M93"/>
  <c r="L94" l="1"/>
  <c r="H95"/>
  <c r="N93"/>
  <c r="O93"/>
  <c r="P93"/>
  <c r="F95" l="1"/>
  <c r="K94"/>
  <c r="E94" s="1"/>
  <c r="I95" s="1"/>
  <c r="M94" l="1"/>
  <c r="L95" s="1"/>
  <c r="N94" l="1"/>
  <c r="O94"/>
  <c r="P94"/>
  <c r="K95" l="1"/>
  <c r="E95" s="1"/>
  <c r="H96"/>
  <c r="I96" s="1"/>
  <c r="F96" l="1"/>
  <c r="M95"/>
  <c r="L96" l="1"/>
  <c r="H97"/>
  <c r="N95"/>
  <c r="P95"/>
  <c r="O95"/>
  <c r="F97" l="1"/>
  <c r="K96"/>
  <c r="E96" s="1"/>
  <c r="I97" s="1"/>
  <c r="H98" l="1"/>
  <c r="M96"/>
  <c r="L97" s="1"/>
  <c r="F98" l="1"/>
  <c r="O96"/>
  <c r="P96"/>
  <c r="N96"/>
  <c r="K97" l="1"/>
  <c r="E97" s="1"/>
  <c r="I98" s="1"/>
  <c r="M97" l="1"/>
  <c r="O97" l="1"/>
  <c r="L98"/>
  <c r="K98"/>
  <c r="E98" s="1"/>
  <c r="N97"/>
  <c r="P97"/>
  <c r="H99"/>
  <c r="I99" s="1"/>
  <c r="M98" l="1"/>
  <c r="L99" l="1"/>
  <c r="F99"/>
  <c r="P98"/>
  <c r="O98"/>
  <c r="N98"/>
  <c r="H100" l="1"/>
  <c r="F100" s="1"/>
  <c r="K99"/>
  <c r="E99" s="1"/>
  <c r="I100" l="1"/>
  <c r="M99"/>
  <c r="H101"/>
  <c r="F101" l="1"/>
  <c r="H102" s="1"/>
  <c r="P99"/>
  <c r="L100"/>
  <c r="K100"/>
  <c r="E100" s="1"/>
  <c r="I101" s="1"/>
  <c r="O99"/>
  <c r="N99"/>
  <c r="F102" l="1"/>
  <c r="M100"/>
  <c r="L101" s="1"/>
  <c r="K101"/>
  <c r="E101" s="1"/>
  <c r="I102" s="1"/>
  <c r="O100" l="1"/>
  <c r="N100"/>
  <c r="P100"/>
  <c r="M101"/>
  <c r="H103"/>
  <c r="F103" s="1"/>
  <c r="O101" l="1"/>
  <c r="L102"/>
  <c r="K102"/>
  <c r="E102" s="1"/>
  <c r="I103" s="1"/>
  <c r="P101"/>
  <c r="N101"/>
  <c r="M102" l="1"/>
  <c r="H104"/>
  <c r="F104" l="1"/>
  <c r="N102"/>
  <c r="L103"/>
  <c r="M103" s="1"/>
  <c r="K103"/>
  <c r="E103" s="1"/>
  <c r="I104" s="1"/>
  <c r="O102"/>
  <c r="P102"/>
  <c r="N103" l="1"/>
  <c r="L104"/>
  <c r="O103"/>
  <c r="P103"/>
  <c r="K104" l="1"/>
  <c r="E104" s="1"/>
  <c r="M104" l="1"/>
  <c r="AB75" l="1"/>
  <c r="AB98"/>
  <c r="AB25"/>
  <c r="AB51"/>
  <c r="O104"/>
  <c r="N104"/>
  <c r="P104"/>
</calcChain>
</file>

<file path=xl/sharedStrings.xml><?xml version="1.0" encoding="utf-8"?>
<sst xmlns="http://schemas.openxmlformats.org/spreadsheetml/2006/main" count="204" uniqueCount="42">
  <si>
    <t xml:space="preserve"> </t>
  </si>
  <si>
    <t>Bet Amount</t>
  </si>
  <si>
    <t>W/L</t>
  </si>
  <si>
    <t>Profit Target</t>
  </si>
  <si>
    <t>Stop Loss</t>
  </si>
  <si>
    <t>Streets</t>
  </si>
  <si>
    <t>Lines</t>
  </si>
  <si>
    <t>F</t>
  </si>
  <si>
    <t>H</t>
  </si>
  <si>
    <t>R</t>
  </si>
  <si>
    <t>E</t>
  </si>
  <si>
    <t>Split</t>
  </si>
  <si>
    <t>L</t>
  </si>
  <si>
    <t>O</t>
  </si>
  <si>
    <t>Results</t>
  </si>
  <si>
    <t>Enter Session Profit Target</t>
  </si>
  <si>
    <t>Enter Session Stop Loss (-)</t>
  </si>
  <si>
    <t>Test Results</t>
  </si>
  <si>
    <t>100M</t>
  </si>
  <si>
    <t>Ronjo</t>
  </si>
  <si>
    <t>Murph #2</t>
  </si>
  <si>
    <t>Murph #1</t>
  </si>
  <si>
    <t>NB</t>
  </si>
  <si>
    <t>10-11-19-20-22-23-31-32</t>
  </si>
  <si>
    <t>11-12-20-21-23-24-32-33</t>
  </si>
  <si>
    <t>05-06-14-15-17-18-26-27</t>
  </si>
  <si>
    <t>01-02-04-05-13-14-28-29</t>
  </si>
  <si>
    <t>02-03-05-06-14-15-29-30</t>
  </si>
  <si>
    <t>04-05-13-14-16-17-25-26</t>
  </si>
  <si>
    <t>07-08-22-23-31-32-34-35</t>
  </si>
  <si>
    <t>08-09-23-24-32-33-35-36</t>
  </si>
  <si>
    <t>Progression</t>
  </si>
  <si>
    <t>1</t>
  </si>
  <si>
    <t>Progression Level</t>
  </si>
  <si>
    <t>Bet Amounts</t>
  </si>
  <si>
    <t>Trigger: 2 Consecutive Same Couplets</t>
  </si>
  <si>
    <t>Bet Murph's Numbers</t>
  </si>
  <si>
    <t>R M Eclipse</t>
  </si>
  <si>
    <t>Bet Selection</t>
  </si>
  <si>
    <t>Murph #</t>
  </si>
  <si>
    <t>Comments</t>
  </si>
  <si>
    <t>1/-50</t>
  </si>
</sst>
</file>

<file path=xl/styles.xml><?xml version="1.0" encoding="utf-8"?>
<styleSheet xmlns="http://schemas.openxmlformats.org/spreadsheetml/2006/main">
  <fonts count="19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sz val="6"/>
      <name val="Arial Black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outline/>
      <sz val="20"/>
      <name val="Arial"/>
      <family val="2"/>
    </font>
    <font>
      <b/>
      <sz val="11"/>
      <color indexed="63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1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15"/>
        <bgColor indexed="35"/>
      </patternFill>
    </fill>
    <fill>
      <patternFill patternType="solid">
        <fgColor indexed="26"/>
        <bgColor indexed="43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4"/>
      </patternFill>
    </fill>
    <fill>
      <patternFill patternType="solid">
        <fgColor indexed="9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24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2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23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indexed="51"/>
      </patternFill>
    </fill>
    <fill>
      <patternFill patternType="solid">
        <fgColor theme="7" tint="0.79998168889431442"/>
        <bgColor indexed="43"/>
      </patternFill>
    </fill>
    <fill>
      <patternFill patternType="solid">
        <fgColor theme="8" tint="0.39994506668294322"/>
        <bgColor indexed="35"/>
      </patternFill>
    </fill>
    <fill>
      <patternFill patternType="solid">
        <fgColor theme="2" tint="-9.9948118533890809E-2"/>
        <bgColor indexed="43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8" tint="0.59996337778862885"/>
        <bgColor indexed="11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43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39994506668294322"/>
        <bgColor indexed="34"/>
      </patternFill>
    </fill>
    <fill>
      <patternFill patternType="solid">
        <fgColor rgb="FFFFFF00"/>
        <bgColor indexed="3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7" fillId="0" borderId="0"/>
    <xf numFmtId="0" fontId="18" fillId="0" borderId="0"/>
  </cellStyleXfs>
  <cellXfs count="170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textRotation="90"/>
    </xf>
    <xf numFmtId="0" fontId="5" fillId="0" borderId="1" xfId="0" applyFont="1" applyFill="1" applyBorder="1" applyAlignment="1">
      <alignment horizontal="center" textRotation="90"/>
    </xf>
    <xf numFmtId="0" fontId="5" fillId="4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" fillId="7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0" fillId="9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4" borderId="1" xfId="0" applyFont="1" applyFill="1" applyBorder="1" applyAlignment="1">
      <alignment horizontal="center"/>
    </xf>
    <xf numFmtId="0" fontId="0" fillId="4" borderId="0" xfId="0" applyFill="1"/>
    <xf numFmtId="0" fontId="6" fillId="3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0" xfId="0" applyFont="1" applyFill="1" applyBorder="1"/>
    <xf numFmtId="0" fontId="0" fillId="0" borderId="0" xfId="0" applyNumberFormat="1"/>
    <xf numFmtId="0" fontId="0" fillId="6" borderId="1" xfId="0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1" fillId="7" borderId="0" xfId="0" applyFont="1" applyFill="1"/>
    <xf numFmtId="0" fontId="1" fillId="0" borderId="0" xfId="0" applyFont="1"/>
    <xf numFmtId="0" fontId="7" fillId="0" borderId="0" xfId="1"/>
    <xf numFmtId="0" fontId="7" fillId="0" borderId="0" xfId="1" applyAlignment="1">
      <alignment horizont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10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NumberFormat="1" applyAlignment="1">
      <alignment horizontal="center"/>
    </xf>
    <xf numFmtId="49" fontId="0" fillId="0" borderId="0" xfId="0" applyNumberFormat="1"/>
    <xf numFmtId="0" fontId="15" fillId="1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5" fillId="10" borderId="4" xfId="0" applyFont="1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8" borderId="0" xfId="1" applyFont="1" applyFill="1" applyAlignment="1">
      <alignment horizontal="center"/>
    </xf>
    <xf numFmtId="0" fontId="12" fillId="11" borderId="1" xfId="1" applyFont="1" applyFill="1" applyBorder="1" applyAlignment="1">
      <alignment horizontal="center"/>
    </xf>
    <xf numFmtId="0" fontId="13" fillId="11" borderId="1" xfId="1" applyFont="1" applyFill="1" applyBorder="1" applyAlignment="1">
      <alignment horizontal="center"/>
    </xf>
    <xf numFmtId="0" fontId="12" fillId="11" borderId="1" xfId="1" applyNumberFormat="1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7" fillId="8" borderId="0" xfId="1" applyFill="1" applyAlignment="1">
      <alignment horizontal="center"/>
    </xf>
    <xf numFmtId="0" fontId="7" fillId="8" borderId="0" xfId="1" applyFill="1"/>
    <xf numFmtId="0" fontId="7" fillId="11" borderId="0" xfId="1" applyFill="1" applyAlignment="1">
      <alignment horizontal="center"/>
    </xf>
    <xf numFmtId="0" fontId="7" fillId="11" borderId="0" xfId="1" applyFill="1"/>
    <xf numFmtId="0" fontId="0" fillId="0" borderId="12" xfId="0" applyBorder="1" applyAlignment="1"/>
    <xf numFmtId="0" fontId="0" fillId="0" borderId="0" xfId="0" applyBorder="1" applyAlignment="1"/>
    <xf numFmtId="0" fontId="0" fillId="12" borderId="12" xfId="0" applyFill="1" applyBorder="1" applyAlignment="1"/>
    <xf numFmtId="0" fontId="0" fillId="12" borderId="0" xfId="0" applyFill="1" applyBorder="1" applyAlignment="1"/>
    <xf numFmtId="0" fontId="3" fillId="3" borderId="6" xfId="0" applyFont="1" applyFill="1" applyBorder="1" applyAlignment="1">
      <alignment horizontal="center"/>
    </xf>
    <xf numFmtId="0" fontId="5" fillId="4" borderId="4" xfId="1" applyFont="1" applyFill="1" applyBorder="1" applyAlignment="1">
      <alignment horizontal="center"/>
    </xf>
    <xf numFmtId="0" fontId="3" fillId="11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1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Fill="1"/>
    <xf numFmtId="0" fontId="5" fillId="9" borderId="5" xfId="0" applyFont="1" applyFill="1" applyBorder="1" applyAlignment="1">
      <alignment textRotation="90"/>
    </xf>
    <xf numFmtId="0" fontId="0" fillId="13" borderId="1" xfId="0" applyFill="1" applyBorder="1" applyAlignment="1">
      <alignment horizontal="center" textRotation="90"/>
    </xf>
    <xf numFmtId="0" fontId="0" fillId="14" borderId="1" xfId="0" applyFill="1" applyBorder="1" applyAlignment="1">
      <alignment horizontal="center"/>
    </xf>
    <xf numFmtId="0" fontId="11" fillId="14" borderId="0" xfId="1" applyFont="1" applyFill="1" applyAlignment="1">
      <alignment horizontal="center" textRotation="90"/>
    </xf>
    <xf numFmtId="0" fontId="14" fillId="14" borderId="1" xfId="1" applyFont="1" applyFill="1" applyBorder="1"/>
    <xf numFmtId="0" fontId="14" fillId="14" borderId="4" xfId="1" applyFont="1" applyFill="1" applyBorder="1"/>
    <xf numFmtId="0" fontId="5" fillId="14" borderId="13" xfId="1" applyFont="1" applyFill="1" applyBorder="1" applyAlignment="1">
      <alignment horizontal="center" textRotation="90"/>
    </xf>
    <xf numFmtId="0" fontId="0" fillId="15" borderId="0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/>
    </xf>
    <xf numFmtId="0" fontId="0" fillId="16" borderId="3" xfId="0" applyFill="1" applyBorder="1"/>
    <xf numFmtId="0" fontId="0" fillId="15" borderId="3" xfId="0" applyFill="1" applyBorder="1"/>
    <xf numFmtId="0" fontId="3" fillId="16" borderId="3" xfId="0" applyFont="1" applyFill="1" applyBorder="1" applyAlignment="1">
      <alignment horizontal="center"/>
    </xf>
    <xf numFmtId="0" fontId="3" fillId="15" borderId="0" xfId="0" applyFont="1" applyFill="1" applyAlignment="1">
      <alignment horizontal="center"/>
    </xf>
    <xf numFmtId="0" fontId="0" fillId="16" borderId="2" xfId="0" applyFill="1" applyBorder="1"/>
    <xf numFmtId="0" fontId="2" fillId="16" borderId="2" xfId="0" applyFont="1" applyFill="1" applyBorder="1" applyAlignment="1">
      <alignment horizontal="center"/>
    </xf>
    <xf numFmtId="0" fontId="0" fillId="15" borderId="2" xfId="0" applyFill="1" applyBorder="1"/>
    <xf numFmtId="0" fontId="3" fillId="16" borderId="2" xfId="0" applyFont="1" applyFill="1" applyBorder="1" applyAlignment="1">
      <alignment horizontal="center"/>
    </xf>
    <xf numFmtId="0" fontId="3" fillId="17" borderId="0" xfId="0" applyFont="1" applyFill="1" applyAlignment="1">
      <alignment horizontal="center"/>
    </xf>
    <xf numFmtId="0" fontId="3" fillId="15" borderId="7" xfId="0" applyFont="1" applyFill="1" applyBorder="1" applyAlignment="1">
      <alignment horizontal="center"/>
    </xf>
    <xf numFmtId="0" fontId="3" fillId="15" borderId="8" xfId="0" applyFont="1" applyFill="1" applyBorder="1" applyAlignment="1">
      <alignment horizontal="center"/>
    </xf>
    <xf numFmtId="0" fontId="3" fillId="15" borderId="9" xfId="0" applyFont="1" applyFill="1" applyBorder="1" applyAlignment="1">
      <alignment horizontal="center"/>
    </xf>
    <xf numFmtId="0" fontId="1" fillId="15" borderId="0" xfId="0" applyFont="1" applyFill="1" applyAlignment="1">
      <alignment horizontal="center"/>
    </xf>
    <xf numFmtId="0" fontId="5" fillId="3" borderId="13" xfId="0" applyFont="1" applyFill="1" applyBorder="1" applyAlignment="1">
      <alignment horizontal="center" textRotation="90"/>
    </xf>
    <xf numFmtId="0" fontId="1" fillId="17" borderId="0" xfId="0" applyFont="1" applyFill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0" fillId="0" borderId="0" xfId="0" applyNumberFormat="1" applyFill="1"/>
    <xf numFmtId="0" fontId="5" fillId="14" borderId="4" xfId="1" applyFont="1" applyFill="1" applyBorder="1"/>
    <xf numFmtId="0" fontId="10" fillId="0" borderId="0" xfId="1" applyFont="1" applyBorder="1" applyAlignment="1">
      <alignment horizontal="center" vertical="center"/>
    </xf>
    <xf numFmtId="0" fontId="2" fillId="16" borderId="0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17" fillId="0" borderId="0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7" fillId="0" borderId="0" xfId="1" applyAlignment="1">
      <alignment horizontal="left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0" borderId="0" xfId="0" applyFill="1" applyAlignment="1">
      <alignment horizontal="left"/>
    </xf>
    <xf numFmtId="0" fontId="5" fillId="9" borderId="18" xfId="0" applyFont="1" applyFill="1" applyBorder="1" applyAlignment="1">
      <alignment textRotation="90"/>
    </xf>
    <xf numFmtId="0" fontId="0" fillId="19" borderId="1" xfId="0" applyFill="1" applyBorder="1" applyAlignment="1">
      <alignment horizontal="center"/>
    </xf>
    <xf numFmtId="0" fontId="5" fillId="20" borderId="0" xfId="0" applyFont="1" applyFill="1" applyAlignment="1">
      <alignment horizontal="center" textRotation="90"/>
    </xf>
    <xf numFmtId="0" fontId="5" fillId="21" borderId="0" xfId="0" applyFont="1" applyFill="1" applyAlignment="1">
      <alignment horizontal="center" textRotation="90"/>
    </xf>
    <xf numFmtId="0" fontId="0" fillId="20" borderId="0" xfId="0" applyFill="1" applyAlignment="1">
      <alignment horizontal="center"/>
    </xf>
    <xf numFmtId="0" fontId="0" fillId="22" borderId="0" xfId="0" applyFont="1" applyFill="1" applyBorder="1" applyAlignment="1">
      <alignment horizontal="center"/>
    </xf>
    <xf numFmtId="0" fontId="0" fillId="22" borderId="0" xfId="0" applyFill="1" applyAlignment="1">
      <alignment horizontal="center"/>
    </xf>
    <xf numFmtId="0" fontId="0" fillId="22" borderId="0" xfId="0" applyFill="1" applyBorder="1" applyAlignment="1">
      <alignment horizontal="center"/>
    </xf>
    <xf numFmtId="0" fontId="0" fillId="21" borderId="0" xfId="0" applyFill="1" applyAlignment="1">
      <alignment horizontal="center"/>
    </xf>
    <xf numFmtId="0" fontId="0" fillId="23" borderId="1" xfId="0" applyFont="1" applyFill="1" applyBorder="1" applyAlignment="1">
      <alignment horizontal="center" textRotation="90"/>
    </xf>
    <xf numFmtId="0" fontId="0" fillId="24" borderId="1" xfId="0" applyFont="1" applyFill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5" fillId="0" borderId="1" xfId="1" applyFont="1" applyFill="1" applyBorder="1" applyAlignment="1">
      <alignment horizontal="center" textRotation="90"/>
    </xf>
    <xf numFmtId="0" fontId="11" fillId="0" borderId="0" xfId="1" applyFont="1" applyFill="1" applyAlignment="1">
      <alignment horizontal="center" textRotation="90"/>
    </xf>
    <xf numFmtId="0" fontId="1" fillId="0" borderId="0" xfId="1" applyFont="1" applyFill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/>
    </xf>
    <xf numFmtId="0" fontId="14" fillId="0" borderId="1" xfId="1" applyFont="1" applyFill="1" applyBorder="1"/>
    <xf numFmtId="0" fontId="12" fillId="0" borderId="1" xfId="1" applyNumberFormat="1" applyFont="1" applyFill="1" applyBorder="1" applyAlignment="1">
      <alignment horizontal="center"/>
    </xf>
    <xf numFmtId="0" fontId="14" fillId="0" borderId="4" xfId="1" applyFont="1" applyFill="1" applyBorder="1"/>
    <xf numFmtId="0" fontId="7" fillId="0" borderId="0" xfId="1" applyFill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7" fillId="0" borderId="0" xfId="1" applyFill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26" borderId="0" xfId="0" applyFont="1" applyFill="1" applyAlignment="1">
      <alignment horizontal="center"/>
    </xf>
    <xf numFmtId="0" fontId="0" fillId="26" borderId="0" xfId="0" applyFont="1" applyFill="1" applyBorder="1" applyAlignment="1">
      <alignment horizontal="center"/>
    </xf>
    <xf numFmtId="0" fontId="5" fillId="27" borderId="13" xfId="0" applyFont="1" applyFill="1" applyBorder="1" applyAlignment="1">
      <alignment horizontal="center" textRotation="90"/>
    </xf>
    <xf numFmtId="0" fontId="0" fillId="27" borderId="1" xfId="0" applyFont="1" applyFill="1" applyBorder="1" applyAlignment="1">
      <alignment horizontal="center"/>
    </xf>
    <xf numFmtId="0" fontId="0" fillId="27" borderId="6" xfId="0" applyFont="1" applyFill="1" applyBorder="1" applyAlignment="1">
      <alignment horizontal="center"/>
    </xf>
    <xf numFmtId="0" fontId="0" fillId="26" borderId="0" xfId="0" applyFill="1"/>
    <xf numFmtId="0" fontId="0" fillId="26" borderId="0" xfId="0" applyFill="1" applyAlignment="1">
      <alignment horizontal="center"/>
    </xf>
    <xf numFmtId="0" fontId="0" fillId="28" borderId="1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12" borderId="0" xfId="0" applyFill="1" applyBorder="1"/>
    <xf numFmtId="0" fontId="0" fillId="12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Fill="1" applyBorder="1"/>
    <xf numFmtId="0" fontId="3" fillId="15" borderId="14" xfId="0" applyFont="1" applyFill="1" applyBorder="1" applyAlignment="1">
      <alignment horizontal="center"/>
    </xf>
    <xf numFmtId="0" fontId="3" fillId="15" borderId="15" xfId="0" applyFont="1" applyFill="1" applyBorder="1" applyAlignment="1">
      <alignment horizontal="center"/>
    </xf>
    <xf numFmtId="0" fontId="3" fillId="15" borderId="16" xfId="0" applyFont="1" applyFill="1" applyBorder="1" applyAlignment="1">
      <alignment horizontal="center"/>
    </xf>
    <xf numFmtId="0" fontId="16" fillId="18" borderId="0" xfId="0" applyFont="1" applyFill="1" applyBorder="1" applyAlignment="1">
      <alignment horizontal="center"/>
    </xf>
    <xf numFmtId="0" fontId="16" fillId="18" borderId="11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ont="1" applyFill="1" applyBorder="1"/>
    <xf numFmtId="0" fontId="0" fillId="0" borderId="4" xfId="0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</cellXfs>
  <cellStyles count="3">
    <cellStyle name="Excel Built-in Normal" xfId="1"/>
    <cellStyle name="Normal" xfId="0" builtinId="0"/>
    <cellStyle name="Normal 4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776"/>
  <sheetViews>
    <sheetView tabSelected="1" topLeftCell="A4" zoomScale="151" zoomScaleNormal="151" workbookViewId="0">
      <selection activeCell="B4" sqref="B4"/>
    </sheetView>
  </sheetViews>
  <sheetFormatPr defaultColWidth="11.5703125" defaultRowHeight="12.75"/>
  <cols>
    <col min="1" max="1" width="2.140625" style="1" customWidth="1"/>
    <col min="2" max="2" width="3.28515625" style="2" customWidth="1"/>
    <col min="3" max="3" width="3" style="2" customWidth="1"/>
    <col min="4" max="4" width="3.28515625" style="149" hidden="1" customWidth="1"/>
    <col min="5" max="5" width="3.28515625" style="2" customWidth="1"/>
    <col min="6" max="6" width="25.7109375" style="3" customWidth="1"/>
    <col min="7" max="7" width="25.7109375" style="3" hidden="1" customWidth="1"/>
    <col min="8" max="9" width="3.28515625" style="3" customWidth="1"/>
    <col min="10" max="10" width="3.42578125" style="3" hidden="1" customWidth="1"/>
    <col min="11" max="11" width="3.28515625" style="3" hidden="1" customWidth="1"/>
    <col min="12" max="13" width="5.85546875" style="3" customWidth="1"/>
    <col min="14" max="14" width="3.28515625" style="3" hidden="1" customWidth="1"/>
    <col min="15" max="15" width="10.42578125" style="4" customWidth="1"/>
    <col min="16" max="16" width="10.42578125" style="2" customWidth="1"/>
    <col min="17" max="17" width="2.42578125" style="52" customWidth="1"/>
    <col min="18" max="27" width="3.28515625" style="47" customWidth="1"/>
    <col min="28" max="28" width="3.28515625" style="53" customWidth="1"/>
    <col min="29" max="29" width="6.42578125" style="2" customWidth="1"/>
    <col min="30" max="30" width="6.42578125" style="5" customWidth="1"/>
    <col min="31" max="31" width="6.42578125" style="2" customWidth="1"/>
    <col min="32" max="32" width="4.5703125" style="5" customWidth="1"/>
    <col min="33" max="33" width="5.85546875" style="5" customWidth="1"/>
    <col min="34" max="34" width="4.5703125" style="2" customWidth="1"/>
    <col min="35" max="36" width="5.85546875" style="2" customWidth="1"/>
    <col min="37" max="39" width="6.42578125" style="2" customWidth="1"/>
    <col min="40" max="40" width="3.28515625" style="2" customWidth="1"/>
    <col min="41" max="41" width="4.5703125" style="2" customWidth="1"/>
    <col min="42" max="45" width="3.28515625" style="2" customWidth="1"/>
    <col min="46" max="46" width="10.42578125" style="2" customWidth="1"/>
    <col min="47" max="47" width="25.7109375" style="2" customWidth="1"/>
    <col min="48" max="48" width="25.7109375" style="113" customWidth="1"/>
    <col min="49" max="49" width="6.42578125" style="2" customWidth="1"/>
    <col min="50" max="50" width="4.5703125" style="2" customWidth="1"/>
    <col min="51" max="52" width="3.28515625" style="2" customWidth="1"/>
    <col min="53" max="55" width="3.28515625" style="6" customWidth="1"/>
    <col min="56" max="56" width="3.28515625" style="2" customWidth="1"/>
    <col min="57" max="57" width="11.5703125" style="6"/>
    <col min="58" max="58" width="11.5703125" style="2"/>
    <col min="59" max="92" width="11.5703125" style="6"/>
  </cols>
  <sheetData>
    <row r="1" spans="1:91" s="7" customFormat="1" ht="15">
      <c r="A1" s="95"/>
      <c r="B1" s="142"/>
      <c r="C1" s="86"/>
      <c r="D1" s="143"/>
      <c r="E1" s="86"/>
      <c r="F1" s="87"/>
      <c r="G1" s="87"/>
      <c r="H1" s="88"/>
      <c r="I1" s="88"/>
      <c r="J1" s="88"/>
      <c r="K1" s="88"/>
      <c r="L1" s="88"/>
      <c r="M1" s="87"/>
      <c r="N1" s="89"/>
      <c r="O1" s="90"/>
      <c r="P1" s="90"/>
      <c r="Q1" s="92"/>
      <c r="R1" s="93"/>
      <c r="S1" s="93"/>
      <c r="T1" s="93"/>
      <c r="U1" s="93"/>
      <c r="V1" s="93"/>
      <c r="W1" s="93"/>
      <c r="X1" s="93"/>
      <c r="Y1" s="93"/>
      <c r="Z1" s="93"/>
      <c r="AA1" s="93"/>
      <c r="AB1" s="94"/>
      <c r="AC1" s="8"/>
      <c r="AD1" s="5"/>
      <c r="AE1" s="5"/>
      <c r="AF1" s="5"/>
      <c r="AG1" s="5"/>
      <c r="AH1"/>
      <c r="AI1" s="2"/>
      <c r="AJ1" s="2"/>
      <c r="AK1"/>
      <c r="AL1" s="5"/>
      <c r="AM1"/>
      <c r="AN1" s="5"/>
      <c r="AO1"/>
      <c r="AP1"/>
      <c r="AQ1"/>
      <c r="AR1"/>
      <c r="AS1"/>
      <c r="AT1"/>
      <c r="AU1"/>
      <c r="AV1" s="108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</row>
    <row r="2" spans="1:91" s="7" customFormat="1" ht="25.5" customHeight="1">
      <c r="A2" s="97"/>
      <c r="B2" s="3"/>
      <c r="C2" s="91"/>
      <c r="D2" s="143"/>
      <c r="E2" s="162" t="s">
        <v>37</v>
      </c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3"/>
      <c r="AC2" s="8"/>
      <c r="AD2" s="166"/>
      <c r="AE2" s="167"/>
      <c r="AF2" s="167"/>
      <c r="AG2" s="167"/>
      <c r="AH2" s="167"/>
      <c r="AI2" s="167"/>
      <c r="AJ2" s="167"/>
      <c r="AK2" s="167"/>
      <c r="AL2" s="168"/>
      <c r="AM2"/>
      <c r="AN2" s="5"/>
      <c r="AO2"/>
      <c r="AP2"/>
      <c r="AQ2"/>
      <c r="AR2"/>
      <c r="AS2"/>
      <c r="AT2"/>
      <c r="AU2"/>
      <c r="AV2" s="108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</row>
    <row r="3" spans="1:91" s="9" customFormat="1" ht="15.75" thickBot="1">
      <c r="A3" s="95"/>
      <c r="B3" s="142"/>
      <c r="C3" s="81"/>
      <c r="D3" s="144"/>
      <c r="E3" s="81"/>
      <c r="F3" s="105"/>
      <c r="G3" s="82"/>
      <c r="H3" s="83"/>
      <c r="I3" s="83"/>
      <c r="J3" s="83"/>
      <c r="K3" s="83"/>
      <c r="L3" s="83"/>
      <c r="M3" s="83"/>
      <c r="N3" s="84"/>
      <c r="O3" s="85"/>
      <c r="P3" s="85"/>
      <c r="Q3" s="159" t="s">
        <v>17</v>
      </c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1"/>
      <c r="AC3" s="8"/>
      <c r="AD3" s="5"/>
      <c r="AE3" s="5"/>
      <c r="AF3" s="5"/>
      <c r="AG3" s="5"/>
      <c r="AH3"/>
      <c r="AI3" s="2"/>
      <c r="AJ3" s="2"/>
      <c r="AK3"/>
      <c r="AL3" s="5"/>
      <c r="AM3"/>
      <c r="AN3" s="5"/>
      <c r="AO3"/>
      <c r="AP3"/>
      <c r="AQ3"/>
      <c r="AR3"/>
      <c r="AS3"/>
      <c r="AT3"/>
      <c r="AU3"/>
      <c r="AV3" s="108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</row>
    <row r="4" spans="1:91" s="11" customFormat="1" ht="82.5">
      <c r="A4" s="1"/>
      <c r="B4" s="142"/>
      <c r="C4" s="96" t="s">
        <v>19</v>
      </c>
      <c r="D4" s="145" t="s">
        <v>39</v>
      </c>
      <c r="E4" s="123" t="s">
        <v>1</v>
      </c>
      <c r="F4" s="101" t="s">
        <v>38</v>
      </c>
      <c r="G4" s="106" t="s">
        <v>40</v>
      </c>
      <c r="H4" s="75" t="s">
        <v>2</v>
      </c>
      <c r="I4" s="74" t="s">
        <v>14</v>
      </c>
      <c r="J4" s="75" t="s">
        <v>2</v>
      </c>
      <c r="K4" s="114" t="s">
        <v>31</v>
      </c>
      <c r="L4" s="10" t="s">
        <v>0</v>
      </c>
      <c r="M4" s="12" t="s">
        <v>0</v>
      </c>
      <c r="O4" s="43" t="s">
        <v>3</v>
      </c>
      <c r="P4" s="49" t="s">
        <v>4</v>
      </c>
      <c r="Q4" s="80"/>
      <c r="R4" s="77" t="s">
        <v>41</v>
      </c>
      <c r="S4" s="77"/>
      <c r="T4" s="77"/>
      <c r="U4" s="77"/>
      <c r="V4" s="77"/>
      <c r="W4" s="77"/>
      <c r="X4" s="77"/>
      <c r="Y4" s="77"/>
      <c r="Z4" s="77"/>
      <c r="AA4" s="77"/>
      <c r="AB4" s="77"/>
      <c r="AC4"/>
      <c r="AD4" s="5"/>
      <c r="AE4"/>
      <c r="AF4"/>
      <c r="AG4"/>
      <c r="AH4"/>
      <c r="AI4" s="116" t="s">
        <v>33</v>
      </c>
      <c r="AJ4" s="117" t="s">
        <v>34</v>
      </c>
      <c r="AK4" s="6"/>
      <c r="AL4" s="5"/>
      <c r="AM4"/>
      <c r="AN4" s="5"/>
      <c r="AO4"/>
      <c r="AP4"/>
      <c r="AQ4"/>
      <c r="AR4"/>
      <c r="AS4"/>
      <c r="AT4"/>
      <c r="AU4"/>
      <c r="AV4" s="108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s="21" customFormat="1">
      <c r="A5" s="14">
        <v>1</v>
      </c>
      <c r="B5" s="15"/>
      <c r="C5" s="15">
        <f t="shared" ref="C5:C36" si="0">VLOOKUP(B5,$AT$107:$BC$144,4,0)</f>
        <v>0</v>
      </c>
      <c r="D5" s="146"/>
      <c r="E5" s="124"/>
      <c r="F5" s="16" t="s">
        <v>0</v>
      </c>
      <c r="G5" s="16" t="s">
        <v>22</v>
      </c>
      <c r="H5" s="76"/>
      <c r="I5" s="17"/>
      <c r="J5" s="76"/>
      <c r="K5" s="17" t="s">
        <v>32</v>
      </c>
      <c r="L5" s="18"/>
      <c r="M5" s="19"/>
      <c r="N5" s="9"/>
      <c r="O5" s="43" t="str">
        <f t="shared" ref="O5:O36" si="1">IF(B5&lt;&gt;"",IF(M5&gt;=$AG$5,"Profit Target",""),"")</f>
        <v/>
      </c>
      <c r="P5" s="49" t="str">
        <f t="shared" ref="P5:P36" si="2">IF(B5&lt;&gt;"",IF(M5&lt;=$AG$6,"Stop Loss",""),"")</f>
        <v/>
      </c>
      <c r="Q5" s="54">
        <v>1</v>
      </c>
      <c r="R5" s="55"/>
      <c r="S5" s="55"/>
      <c r="T5" s="55"/>
      <c r="U5" s="56"/>
      <c r="V5" s="56"/>
      <c r="W5" s="56"/>
      <c r="X5" s="56"/>
      <c r="Y5" s="56"/>
      <c r="Z5" s="56"/>
      <c r="AA5" s="56"/>
      <c r="AB5" s="78"/>
      <c r="AC5" s="164" t="s">
        <v>15</v>
      </c>
      <c r="AD5" s="165"/>
      <c r="AE5" s="165"/>
      <c r="AF5" s="165"/>
      <c r="AG5" s="20">
        <v>100</v>
      </c>
      <c r="AH5"/>
      <c r="AI5" s="118">
        <v>1</v>
      </c>
      <c r="AJ5" s="119">
        <v>1</v>
      </c>
      <c r="AK5" s="6"/>
      <c r="AL5" s="5"/>
      <c r="AM5" s="42"/>
      <c r="AN5" s="5"/>
      <c r="AO5"/>
      <c r="AP5"/>
      <c r="AQ5"/>
      <c r="AR5"/>
      <c r="AS5"/>
      <c r="AT5"/>
      <c r="AU5"/>
      <c r="AV5" s="108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>
      <c r="A6" s="14">
        <v>2</v>
      </c>
      <c r="B6" s="15"/>
      <c r="C6" s="15">
        <f t="shared" si="0"/>
        <v>0</v>
      </c>
      <c r="D6" s="146">
        <f>IF(AND(C5=1,C6=1),1,IF(AND(C5=2,C6=2),2,0))</f>
        <v>0</v>
      </c>
      <c r="E6" s="125" t="str">
        <f t="shared" ref="E6:E37" si="3">IF(K6&lt;&gt;"",VLOOKUP(K6,$AI$5:$AJ$29,2),"")</f>
        <v/>
      </c>
      <c r="F6" s="26" t="str">
        <f>IF(B6&lt;&gt;"",IF(D6=1,VLOOKUP(B6,$AT$107:$BD$144,2,0),IF(D6=2,VLOOKUP(B6,$AT$107:$BD$144,3,0),"")),"")</f>
        <v/>
      </c>
      <c r="G6" s="26"/>
      <c r="H6" s="76"/>
      <c r="I6" s="22"/>
      <c r="J6" s="76"/>
      <c r="K6" s="115" t="str">
        <f>IF(B6&lt;&gt;"",IF(AND(K5&gt;0,J6="L"),K5+1,IF(AND(K5&gt;0,I6="L"),K5+1,IF(AND(K5&gt;1,J5="W"),1,IF(AND(K5&gt;1,I5="W"),1,1)))),"")</f>
        <v/>
      </c>
      <c r="L6" s="23"/>
      <c r="M6" s="19"/>
      <c r="N6" s="9">
        <v>5</v>
      </c>
      <c r="O6" s="43" t="str">
        <f t="shared" si="1"/>
        <v/>
      </c>
      <c r="P6" s="49" t="str">
        <f t="shared" si="2"/>
        <v/>
      </c>
      <c r="Q6" s="54">
        <v>2</v>
      </c>
      <c r="R6" s="55"/>
      <c r="S6" s="55"/>
      <c r="T6" s="55"/>
      <c r="U6" s="56"/>
      <c r="V6" s="56"/>
      <c r="W6" s="56"/>
      <c r="X6" s="56"/>
      <c r="Y6" s="56"/>
      <c r="Z6" s="56"/>
      <c r="AA6" s="56"/>
      <c r="AB6" s="78"/>
      <c r="AC6" s="164" t="s">
        <v>16</v>
      </c>
      <c r="AD6" s="165"/>
      <c r="AE6" s="165"/>
      <c r="AF6" s="165"/>
      <c r="AG6" s="24">
        <v>-100</v>
      </c>
      <c r="AH6"/>
      <c r="AI6" s="118">
        <v>2</v>
      </c>
      <c r="AJ6" s="120">
        <v>1</v>
      </c>
      <c r="AK6" s="102"/>
      <c r="AL6" s="5"/>
      <c r="AM6" s="42"/>
      <c r="AN6" s="5"/>
      <c r="AO6"/>
      <c r="AP6"/>
      <c r="AQ6"/>
      <c r="AR6"/>
      <c r="AS6"/>
      <c r="AT6"/>
      <c r="AU6"/>
      <c r="AV6" s="108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91" s="28" customFormat="1">
      <c r="A7" s="14">
        <v>3</v>
      </c>
      <c r="B7" s="15"/>
      <c r="C7" s="150">
        <f t="shared" si="0"/>
        <v>0</v>
      </c>
      <c r="D7" s="146">
        <f t="shared" ref="D7" si="4">IF(AND(C6=1,C7=1),1,IF(AND(C6=2,C7=2),2,IF(D6&lt;&gt;0,D6,0)))</f>
        <v>0</v>
      </c>
      <c r="E7" s="125" t="str">
        <f t="shared" si="3"/>
        <v/>
      </c>
      <c r="F7" s="26" t="str">
        <f t="shared" ref="F7:F38" si="5">IF(B7&lt;&gt;"",IF(D7=1,VLOOKUP(B7,$AT$107:$BD$144,2,0),IF(D7=2,VLOOKUP(B7,$AT$107:$BD$144,3,0),"")),"")</f>
        <v/>
      </c>
      <c r="G7" s="26"/>
      <c r="H7" s="76" t="str">
        <f t="shared" ref="H7:H38" si="6">IF(OR(B7="",F6="",F6="NB"),"",IF(B7=0,"L",IF(OR(B7=ABS(LEFT(F6,2)),B7=ABS(MID(F6,4,2)),B7=ABS(MID(F6,7,2)),B7=ABS(MID(F6,10,2)),B7=ABS(MID(F6,13,2)),B7=ABS(MID(F6,16,2)),B7=ABS(MID(F6,19,2)),B7=ABS(RIGHT(F6,2))),"W","L")))</f>
        <v/>
      </c>
      <c r="I7" s="27">
        <f>IF(AND(B6&lt;&gt;"",F6&lt;&gt;"",H7&lt;&gt;""),IF(H7="W",(28*E6),(-8*E6)),0)</f>
        <v>0</v>
      </c>
      <c r="J7" s="76"/>
      <c r="K7" s="115" t="str">
        <f t="shared" ref="K7:K38" si="7">IF(B7&lt;&gt;"",IF(AND(K6&gt;0,J7="L"),K6+1,IF(AND(K6&gt;0,H7="L"),K6+1,IF(AND(K6&gt;1,J6="W"),1,IF(AND(K6&gt;1,H6="W"),1,1)))),"")</f>
        <v/>
      </c>
      <c r="L7" s="23" t="str">
        <f t="shared" ref="L7:L38" si="8">IF(B7&lt;&gt;"",IF(M6&gt;=$AG$5,0,IF(M6&lt;=$AG$6,0,I7)),"")</f>
        <v/>
      </c>
      <c r="M7" s="19">
        <f t="shared" ref="M7:M38" si="9">IF(B7&lt;&gt;"",(L7+M6),0)</f>
        <v>0</v>
      </c>
      <c r="N7" s="9">
        <v>5</v>
      </c>
      <c r="O7" s="43" t="str">
        <f t="shared" si="1"/>
        <v/>
      </c>
      <c r="P7" s="49" t="str">
        <f t="shared" si="2"/>
        <v/>
      </c>
      <c r="Q7" s="54">
        <v>3</v>
      </c>
      <c r="R7" s="55"/>
      <c r="S7" s="55"/>
      <c r="T7" s="55"/>
      <c r="U7" s="56"/>
      <c r="V7" s="56"/>
      <c r="W7" s="56"/>
      <c r="X7" s="56"/>
      <c r="Y7" s="56"/>
      <c r="Z7" s="56"/>
      <c r="AA7" s="56"/>
      <c r="AB7" s="78"/>
      <c r="AC7"/>
      <c r="AD7" s="5"/>
      <c r="AE7"/>
      <c r="AF7"/>
      <c r="AG7"/>
      <c r="AH7"/>
      <c r="AI7" s="118">
        <v>3</v>
      </c>
      <c r="AJ7" s="120">
        <v>1</v>
      </c>
      <c r="AK7" s="102"/>
      <c r="AL7" s="5"/>
      <c r="AM7" s="42"/>
      <c r="AN7" s="5"/>
      <c r="AO7"/>
      <c r="AP7"/>
      <c r="AQ7"/>
      <c r="AR7"/>
      <c r="AS7"/>
      <c r="AT7"/>
      <c r="AU7"/>
      <c r="AV7" s="108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</row>
    <row r="8" spans="1:91" s="28" customFormat="1">
      <c r="A8" s="14">
        <v>4</v>
      </c>
      <c r="B8" s="15"/>
      <c r="C8" s="150">
        <f t="shared" si="0"/>
        <v>0</v>
      </c>
      <c r="D8" s="146">
        <f t="shared" ref="D8:D39" si="10">IF(AND(C7=1,C8=1),1,IF(AND(C7=2,C8=2),2,IF(AND(C5=2,C6=2,C7=1,C8=2),0,IF(AND(C5=1,C6=1,C7=2,C8=1),0,IF(D7&lt;&gt;0,D7,0)))))</f>
        <v>0</v>
      </c>
      <c r="E8" s="125" t="str">
        <f t="shared" si="3"/>
        <v/>
      </c>
      <c r="F8" s="26" t="str">
        <f t="shared" si="5"/>
        <v/>
      </c>
      <c r="G8" s="26"/>
      <c r="H8" s="76" t="str">
        <f t="shared" si="6"/>
        <v/>
      </c>
      <c r="I8" s="27">
        <f>IF(AND(B7&lt;&gt;"",F7&lt;&gt;"",H8&lt;&gt;""),IF(H8="W",(28*E7),(-8*E7)),0)</f>
        <v>0</v>
      </c>
      <c r="J8" s="76"/>
      <c r="K8" s="115" t="str">
        <f t="shared" si="7"/>
        <v/>
      </c>
      <c r="L8" s="23" t="str">
        <f t="shared" si="8"/>
        <v/>
      </c>
      <c r="M8" s="19">
        <f t="shared" si="9"/>
        <v>0</v>
      </c>
      <c r="N8" s="9" t="e">
        <f>IF(M8&gt;0,5,IF(AND(L8&gt;0,N7&gt;7),N7-3,IF(L8=0,N7,IF(AND(I8=#REF!),N7,(IF(AND(I8&lt;0,#REF!&lt;0),N7+3,IF(AND(I8&lt;0,#REF!&gt;=0),N7+2,IF(AND(I8&gt;0,#REF!&lt;0),N7+1,N7-1))))))))</f>
        <v>#REF!</v>
      </c>
      <c r="O8" s="43" t="str">
        <f t="shared" si="1"/>
        <v/>
      </c>
      <c r="P8" s="49" t="str">
        <f t="shared" si="2"/>
        <v/>
      </c>
      <c r="Q8" s="54">
        <v>4</v>
      </c>
      <c r="R8" s="55"/>
      <c r="S8" s="55"/>
      <c r="T8" s="55"/>
      <c r="U8" s="56"/>
      <c r="V8" s="56"/>
      <c r="W8" s="56"/>
      <c r="X8" s="56"/>
      <c r="Y8" s="56"/>
      <c r="Z8" s="56"/>
      <c r="AA8" s="56"/>
      <c r="AB8" s="79"/>
      <c r="AC8" s="126"/>
      <c r="AD8" s="127"/>
      <c r="AE8" s="127"/>
      <c r="AF8" s="127"/>
      <c r="AG8" s="48"/>
      <c r="AH8"/>
      <c r="AI8" s="118">
        <v>4</v>
      </c>
      <c r="AJ8" s="121">
        <v>1</v>
      </c>
      <c r="AK8" s="6"/>
      <c r="AL8" s="5"/>
      <c r="AM8" s="42"/>
      <c r="AN8" s="5"/>
      <c r="AO8"/>
      <c r="AP8"/>
      <c r="AQ8"/>
      <c r="AR8"/>
      <c r="AS8"/>
      <c r="AT8"/>
      <c r="AU8"/>
      <c r="AV8" s="10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</row>
    <row r="9" spans="1:91" s="28" customFormat="1">
      <c r="A9" s="14">
        <v>6</v>
      </c>
      <c r="B9" s="15"/>
      <c r="C9" s="150">
        <f t="shared" si="0"/>
        <v>0</v>
      </c>
      <c r="D9" s="146">
        <f t="shared" si="10"/>
        <v>0</v>
      </c>
      <c r="E9" s="125" t="str">
        <f t="shared" si="3"/>
        <v/>
      </c>
      <c r="F9" s="26" t="str">
        <f t="shared" si="5"/>
        <v/>
      </c>
      <c r="G9" s="26"/>
      <c r="H9" s="76" t="str">
        <f t="shared" si="6"/>
        <v/>
      </c>
      <c r="I9" s="27">
        <f>IF(AND(B8&lt;&gt;"",F8&lt;&gt;"",H9&lt;&gt;""),IF(H9="W",(28*E8),(-8*E8)),0)</f>
        <v>0</v>
      </c>
      <c r="J9" s="76"/>
      <c r="K9" s="115" t="str">
        <f t="shared" si="7"/>
        <v/>
      </c>
      <c r="L9" s="23" t="str">
        <f t="shared" si="8"/>
        <v/>
      </c>
      <c r="M9" s="19">
        <f t="shared" si="9"/>
        <v>0</v>
      </c>
      <c r="N9" s="9" t="e">
        <f>IF(M9&gt;0,5,IF(AND(L9&gt;0,N8&gt;7),N8-3,IF(L9=0,N8,IF(AND(I9=#REF!),N8,(IF(AND(I9&lt;0,#REF!&lt;0),N8+3,IF(AND(I9&lt;0,#REF!&gt;=0),N8+2,IF(AND(I9&gt;0,#REF!&lt;0),N8+1,N8-1))))))))</f>
        <v>#REF!</v>
      </c>
      <c r="O9" s="43" t="str">
        <f t="shared" si="1"/>
        <v/>
      </c>
      <c r="P9" s="49" t="str">
        <f t="shared" si="2"/>
        <v/>
      </c>
      <c r="Q9" s="54">
        <v>6</v>
      </c>
      <c r="R9" s="55"/>
      <c r="S9" s="55"/>
      <c r="T9" s="55"/>
      <c r="U9" s="56"/>
      <c r="V9" s="56"/>
      <c r="W9" s="56"/>
      <c r="X9" s="56"/>
      <c r="Y9" s="56"/>
      <c r="Z9" s="56"/>
      <c r="AA9" s="56"/>
      <c r="AB9" s="79"/>
      <c r="AC9" s="126"/>
      <c r="AD9" s="127"/>
      <c r="AE9" s="127"/>
      <c r="AF9" s="127"/>
      <c r="AG9" s="48"/>
      <c r="AH9"/>
      <c r="AI9" s="118">
        <v>5</v>
      </c>
      <c r="AJ9" s="120">
        <v>1</v>
      </c>
      <c r="AK9"/>
      <c r="AL9" s="5"/>
      <c r="AM9" s="42"/>
      <c r="AN9" s="5"/>
      <c r="AO9"/>
      <c r="AP9"/>
      <c r="AQ9"/>
      <c r="AR9"/>
      <c r="AS9"/>
      <c r="AT9"/>
      <c r="AU9"/>
      <c r="AV9" s="108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</row>
    <row r="10" spans="1:91" s="30" customFormat="1">
      <c r="A10" s="14">
        <v>6</v>
      </c>
      <c r="B10" s="15"/>
      <c r="C10" s="150">
        <f t="shared" si="0"/>
        <v>0</v>
      </c>
      <c r="D10" s="146">
        <f t="shared" si="10"/>
        <v>0</v>
      </c>
      <c r="E10" s="125" t="str">
        <f t="shared" si="3"/>
        <v/>
      </c>
      <c r="F10" s="26" t="str">
        <f t="shared" si="5"/>
        <v/>
      </c>
      <c r="G10" s="26"/>
      <c r="H10" s="76" t="str">
        <f t="shared" si="6"/>
        <v/>
      </c>
      <c r="I10" s="27">
        <f>IF(AND(B9&lt;&gt;"",F9&lt;&gt;"",H10&lt;&gt;""),IF(H10="W",(28*E9),(-8*E9)),0)</f>
        <v>0</v>
      </c>
      <c r="J10" s="76"/>
      <c r="K10" s="115" t="str">
        <f t="shared" si="7"/>
        <v/>
      </c>
      <c r="L10" s="23" t="str">
        <f t="shared" si="8"/>
        <v/>
      </c>
      <c r="M10" s="19">
        <f t="shared" si="9"/>
        <v>0</v>
      </c>
      <c r="N10" s="9" t="e">
        <f>IF(M10&gt;0,5,IF(AND(L10&gt;0,N9&gt;7),N9-3,IF(L10=0,N9,IF(AND(I10=#REF!),N9,(IF(AND(I10&lt;0,#REF!&lt;0),N9+3,IF(AND(I10&lt;0,#REF!&gt;=0),N9+2,IF(AND(I10&gt;0,#REF!&lt;0),N9+1,N9-1))))))))</f>
        <v>#REF!</v>
      </c>
      <c r="O10" s="43" t="str">
        <f t="shared" si="1"/>
        <v/>
      </c>
      <c r="P10" s="49" t="str">
        <f t="shared" si="2"/>
        <v/>
      </c>
      <c r="Q10" s="54">
        <v>6</v>
      </c>
      <c r="R10" s="55"/>
      <c r="S10" s="55"/>
      <c r="T10" s="55"/>
      <c r="U10" s="56"/>
      <c r="V10" s="56"/>
      <c r="W10" s="56"/>
      <c r="X10" s="56"/>
      <c r="Y10" s="56"/>
      <c r="Z10" s="56"/>
      <c r="AA10" s="56"/>
      <c r="AB10" s="78"/>
      <c r="AC10" s="6"/>
      <c r="AD10" s="2"/>
      <c r="AE10" s="6"/>
      <c r="AF10" s="6"/>
      <c r="AG10" s="6"/>
      <c r="AH10"/>
      <c r="AI10" s="118">
        <v>6</v>
      </c>
      <c r="AJ10" s="120">
        <v>1</v>
      </c>
      <c r="AK10"/>
      <c r="AL10" s="5"/>
      <c r="AM10" s="42"/>
      <c r="AN10" s="5"/>
      <c r="AO10"/>
      <c r="AP10"/>
      <c r="AQ10"/>
      <c r="AR10"/>
      <c r="AS10"/>
      <c r="AT10"/>
      <c r="AU10"/>
      <c r="AV10" s="108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</row>
    <row r="11" spans="1:91" s="30" customFormat="1">
      <c r="A11" s="14">
        <v>7</v>
      </c>
      <c r="B11" s="15"/>
      <c r="C11" s="150">
        <f t="shared" si="0"/>
        <v>0</v>
      </c>
      <c r="D11" s="146">
        <f t="shared" si="10"/>
        <v>0</v>
      </c>
      <c r="E11" s="125" t="str">
        <f t="shared" si="3"/>
        <v/>
      </c>
      <c r="F11" s="26" t="str">
        <f t="shared" si="5"/>
        <v/>
      </c>
      <c r="G11" s="26"/>
      <c r="H11" s="76" t="str">
        <f t="shared" si="6"/>
        <v/>
      </c>
      <c r="I11" s="27">
        <f>IF(AND(B10&lt;&gt;"",F10&lt;&gt;"",H11&lt;&gt;""),IF(H11="W",(28*E10),(-8*E10)),0)</f>
        <v>0</v>
      </c>
      <c r="J11" s="76"/>
      <c r="K11" s="115" t="str">
        <f t="shared" si="7"/>
        <v/>
      </c>
      <c r="L11" s="23" t="str">
        <f t="shared" si="8"/>
        <v/>
      </c>
      <c r="M11" s="19">
        <f t="shared" si="9"/>
        <v>0</v>
      </c>
      <c r="N11" s="9" t="e">
        <f>IF(M11&gt;0,5,IF(AND(L11&gt;0,N10&gt;7),N10-3,IF(L11=0,N10,IF(AND(I11=#REF!),N10,(IF(AND(I11&lt;0,#REF!&lt;0),N10+3,IF(AND(I11&lt;0,#REF!&gt;=0),N10+2,IF(AND(I11&gt;0,#REF!&lt;0),N10+1,N10-1))))))))</f>
        <v>#REF!</v>
      </c>
      <c r="O11" s="43" t="str">
        <f t="shared" si="1"/>
        <v/>
      </c>
      <c r="P11" s="49" t="str">
        <f t="shared" si="2"/>
        <v/>
      </c>
      <c r="Q11" s="54">
        <v>7</v>
      </c>
      <c r="R11" s="55"/>
      <c r="S11" s="55"/>
      <c r="T11" s="55"/>
      <c r="U11" s="56"/>
      <c r="V11" s="56"/>
      <c r="W11" s="56"/>
      <c r="X11" s="56"/>
      <c r="Y11" s="56"/>
      <c r="Z11" s="56"/>
      <c r="AA11" s="56"/>
      <c r="AB11" s="78"/>
      <c r="AC11" s="158"/>
      <c r="AD11" s="158"/>
      <c r="AE11" s="158"/>
      <c r="AF11" s="158"/>
      <c r="AG11" s="6"/>
      <c r="AH11"/>
      <c r="AI11" s="118">
        <v>7</v>
      </c>
      <c r="AJ11" s="120">
        <v>1</v>
      </c>
      <c r="AK11"/>
      <c r="AL11" s="5"/>
      <c r="AM11"/>
      <c r="AN11" s="5"/>
      <c r="AO11"/>
      <c r="AP11"/>
      <c r="AQ11"/>
      <c r="AR11"/>
      <c r="AS11"/>
      <c r="AT11"/>
      <c r="AU11"/>
      <c r="AV11" s="108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</row>
    <row r="12" spans="1:91" s="30" customFormat="1">
      <c r="A12" s="14">
        <v>8</v>
      </c>
      <c r="B12" s="15"/>
      <c r="C12" s="150">
        <f t="shared" si="0"/>
        <v>0</v>
      </c>
      <c r="D12" s="146">
        <f t="shared" si="10"/>
        <v>0</v>
      </c>
      <c r="E12" s="125" t="str">
        <f t="shared" si="3"/>
        <v/>
      </c>
      <c r="F12" s="26" t="str">
        <f t="shared" si="5"/>
        <v/>
      </c>
      <c r="G12" s="26" t="s">
        <v>22</v>
      </c>
      <c r="H12" s="76" t="str">
        <f t="shared" si="6"/>
        <v/>
      </c>
      <c r="I12" s="27">
        <f>IF(AND(B11&lt;&gt;"",F11&lt;&gt;"",H12&lt;&gt;""),IF(H12="W",(28*E11),(-8*E11)),0)</f>
        <v>0</v>
      </c>
      <c r="J12" s="76"/>
      <c r="K12" s="115" t="str">
        <f t="shared" si="7"/>
        <v/>
      </c>
      <c r="L12" s="23" t="str">
        <f t="shared" si="8"/>
        <v/>
      </c>
      <c r="M12" s="19">
        <f t="shared" si="9"/>
        <v>0</v>
      </c>
      <c r="N12" s="9" t="e">
        <f>IF(M12&gt;0,5,IF(AND(L12&gt;0,N11&gt;7),N11-3,IF(L12=0,N11,IF(AND(I12=#REF!),N11,(IF(AND(I12&lt;0,#REF!&lt;0),N11+3,IF(AND(I12&lt;0,#REF!&gt;=0),N11+2,IF(AND(I12&gt;0,#REF!&lt;0),N11+1,N11-1))))))))</f>
        <v>#REF!</v>
      </c>
      <c r="O12" s="43" t="str">
        <f t="shared" si="1"/>
        <v/>
      </c>
      <c r="P12" s="49" t="str">
        <f t="shared" si="2"/>
        <v/>
      </c>
      <c r="Q12" s="54">
        <v>8</v>
      </c>
      <c r="R12" s="57"/>
      <c r="S12" s="55"/>
      <c r="T12" s="55"/>
      <c r="U12" s="56"/>
      <c r="V12" s="56"/>
      <c r="W12" s="56"/>
      <c r="X12" s="56"/>
      <c r="Y12" s="56"/>
      <c r="Z12" s="56"/>
      <c r="AA12" s="56"/>
      <c r="AB12" s="78"/>
      <c r="AC12" s="158"/>
      <c r="AD12" s="158"/>
      <c r="AE12" s="158"/>
      <c r="AF12" s="158"/>
      <c r="AG12" s="6"/>
      <c r="AH12"/>
      <c r="AI12" s="118">
        <v>8</v>
      </c>
      <c r="AJ12" s="120">
        <v>1</v>
      </c>
      <c r="AK12"/>
      <c r="AL12" s="5"/>
      <c r="AM12"/>
      <c r="AN12" s="5"/>
      <c r="AO12"/>
      <c r="AP12"/>
      <c r="AQ12"/>
      <c r="AR12"/>
      <c r="AS12"/>
      <c r="AT12"/>
      <c r="AU12"/>
      <c r="AV12" s="108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</row>
    <row r="13" spans="1:91" s="30" customFormat="1">
      <c r="A13" s="14">
        <v>9</v>
      </c>
      <c r="B13" s="15"/>
      <c r="C13" s="150">
        <f t="shared" si="0"/>
        <v>0</v>
      </c>
      <c r="D13" s="146">
        <f t="shared" si="10"/>
        <v>0</v>
      </c>
      <c r="E13" s="125" t="str">
        <f t="shared" si="3"/>
        <v/>
      </c>
      <c r="F13" s="26" t="str">
        <f t="shared" si="5"/>
        <v/>
      </c>
      <c r="G13" s="26"/>
      <c r="H13" s="76" t="str">
        <f t="shared" si="6"/>
        <v/>
      </c>
      <c r="I13" s="27">
        <f>IF(AND(B12&lt;&gt;"",F12&lt;&gt;"",H13&lt;&gt;""),IF(H13="W",(28*E12),(-8*E12)),0)</f>
        <v>0</v>
      </c>
      <c r="J13" s="76"/>
      <c r="K13" s="115" t="str">
        <f t="shared" si="7"/>
        <v/>
      </c>
      <c r="L13" s="23" t="str">
        <f t="shared" si="8"/>
        <v/>
      </c>
      <c r="M13" s="19">
        <f t="shared" si="9"/>
        <v>0</v>
      </c>
      <c r="N13" s="9" t="e">
        <f>IF(M13&gt;0,5,IF(AND(L13&gt;0,N12&gt;7),N12-3,IF(L13=0,N12,IF(AND(I13=#REF!),N12,(IF(AND(I13&lt;0,#REF!&lt;0),N12+3,IF(AND(I13&lt;0,#REF!&gt;=0),N12+2,IF(AND(I13&gt;0,#REF!&lt;0),N12+1,N12-1))))))))</f>
        <v>#REF!</v>
      </c>
      <c r="O13" s="43" t="str">
        <f t="shared" si="1"/>
        <v/>
      </c>
      <c r="P13" s="49" t="str">
        <f t="shared" si="2"/>
        <v/>
      </c>
      <c r="Q13" s="54">
        <v>9</v>
      </c>
      <c r="R13" s="55"/>
      <c r="S13" s="55"/>
      <c r="T13" s="55"/>
      <c r="U13" s="56"/>
      <c r="V13" s="56"/>
      <c r="W13" s="56"/>
      <c r="X13" s="56"/>
      <c r="Y13" s="56"/>
      <c r="Z13" s="56"/>
      <c r="AA13" s="56"/>
      <c r="AB13" s="78"/>
      <c r="AC13"/>
      <c r="AD13" s="5"/>
      <c r="AE13"/>
      <c r="AF13"/>
      <c r="AG13"/>
      <c r="AH13"/>
      <c r="AI13" s="118">
        <v>9</v>
      </c>
      <c r="AJ13" s="120">
        <v>1</v>
      </c>
      <c r="AK13"/>
      <c r="AL13" s="5"/>
      <c r="AM13"/>
      <c r="AN13" s="5"/>
      <c r="AO13"/>
      <c r="AP13"/>
      <c r="AQ13"/>
      <c r="AR13"/>
      <c r="AS13"/>
      <c r="AT13"/>
      <c r="AU13"/>
      <c r="AV13" s="108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</row>
    <row r="14" spans="1:91" s="30" customFormat="1">
      <c r="A14" s="14">
        <v>10</v>
      </c>
      <c r="B14" s="15"/>
      <c r="C14" s="150">
        <f t="shared" si="0"/>
        <v>0</v>
      </c>
      <c r="D14" s="146">
        <f t="shared" si="10"/>
        <v>0</v>
      </c>
      <c r="E14" s="125" t="str">
        <f t="shared" si="3"/>
        <v/>
      </c>
      <c r="F14" s="26" t="str">
        <f t="shared" si="5"/>
        <v/>
      </c>
      <c r="G14" s="26"/>
      <c r="H14" s="76" t="str">
        <f t="shared" si="6"/>
        <v/>
      </c>
      <c r="I14" s="27">
        <f>IF(AND(B13&lt;&gt;"",F13&lt;&gt;"",H14&lt;&gt;""),IF(H14="W",(28*E13),(-8*E13)),0)</f>
        <v>0</v>
      </c>
      <c r="J14" s="76"/>
      <c r="K14" s="115" t="str">
        <f t="shared" si="7"/>
        <v/>
      </c>
      <c r="L14" s="23" t="str">
        <f t="shared" si="8"/>
        <v/>
      </c>
      <c r="M14" s="19">
        <f t="shared" si="9"/>
        <v>0</v>
      </c>
      <c r="N14" s="9" t="e">
        <f>IF(M14&gt;0,5,IF(AND(L14&gt;0,N13&gt;7),N13-3,IF(L14=0,N13,IF(AND(I14=#REF!),N13,(IF(AND(I14&lt;0,#REF!&lt;0),N13+3,IF(AND(I14&lt;0,#REF!&gt;=0),N13+2,IF(AND(I14&gt;0,#REF!&lt;0),N13+1,N13-1))))))))</f>
        <v>#REF!</v>
      </c>
      <c r="O14" s="43" t="str">
        <f t="shared" si="1"/>
        <v/>
      </c>
      <c r="P14" s="49" t="str">
        <f t="shared" si="2"/>
        <v/>
      </c>
      <c r="Q14" s="54">
        <v>10</v>
      </c>
      <c r="R14" s="55"/>
      <c r="S14" s="55"/>
      <c r="T14" s="55"/>
      <c r="U14" s="56"/>
      <c r="V14" s="56"/>
      <c r="W14" s="56"/>
      <c r="X14" s="56"/>
      <c r="Y14" s="56"/>
      <c r="Z14" s="56"/>
      <c r="AA14" s="56"/>
      <c r="AB14" s="78"/>
      <c r="AC14"/>
      <c r="AD14" s="5"/>
      <c r="AE14"/>
      <c r="AF14"/>
      <c r="AG14"/>
      <c r="AH14"/>
      <c r="AI14" s="118">
        <v>10</v>
      </c>
      <c r="AJ14" s="120">
        <v>1</v>
      </c>
      <c r="AK14"/>
      <c r="AL14" s="5"/>
      <c r="AM14"/>
      <c r="AN14" s="5"/>
      <c r="AO14"/>
      <c r="AP14"/>
      <c r="AQ14"/>
      <c r="AR14"/>
      <c r="AS14"/>
      <c r="AT14"/>
      <c r="AU14"/>
      <c r="AV14" s="108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</row>
    <row r="15" spans="1:91" s="30" customFormat="1">
      <c r="A15" s="14">
        <v>11</v>
      </c>
      <c r="B15" s="15"/>
      <c r="C15" s="150">
        <f t="shared" si="0"/>
        <v>0</v>
      </c>
      <c r="D15" s="146">
        <f t="shared" si="10"/>
        <v>0</v>
      </c>
      <c r="E15" s="125" t="str">
        <f t="shared" si="3"/>
        <v/>
      </c>
      <c r="F15" s="26" t="str">
        <f t="shared" si="5"/>
        <v/>
      </c>
      <c r="G15" s="26"/>
      <c r="H15" s="76" t="str">
        <f t="shared" si="6"/>
        <v/>
      </c>
      <c r="I15" s="27">
        <f>IF(AND(B14&lt;&gt;"",F14&lt;&gt;"",H15&lt;&gt;""),IF(H15="W",(28*E14),(-8*E14)),0)</f>
        <v>0</v>
      </c>
      <c r="J15" s="76"/>
      <c r="K15" s="115" t="str">
        <f t="shared" si="7"/>
        <v/>
      </c>
      <c r="L15" s="23" t="str">
        <f t="shared" si="8"/>
        <v/>
      </c>
      <c r="M15" s="19">
        <f t="shared" si="9"/>
        <v>0</v>
      </c>
      <c r="N15" s="9" t="e">
        <f>IF(M15&gt;0,5,IF(AND(L15&gt;0,N14&gt;7),N14-3,IF(L15=0,N14,IF(AND(I15=#REF!),N14,(IF(AND(I15&lt;0,#REF!&lt;0),N14+3,IF(AND(I15&lt;0,#REF!&gt;=0),N14+2,IF(AND(I15&gt;0,#REF!&lt;0),N14+1,N14-1))))))))</f>
        <v>#REF!</v>
      </c>
      <c r="O15" s="43" t="str">
        <f t="shared" si="1"/>
        <v/>
      </c>
      <c r="P15" s="49" t="str">
        <f t="shared" si="2"/>
        <v/>
      </c>
      <c r="Q15" s="54">
        <v>11</v>
      </c>
      <c r="R15" s="55"/>
      <c r="S15" s="55"/>
      <c r="T15" s="55"/>
      <c r="U15" s="56"/>
      <c r="V15" s="56"/>
      <c r="W15" s="56"/>
      <c r="X15" s="56"/>
      <c r="Y15" s="56"/>
      <c r="Z15" s="56"/>
      <c r="AA15" s="56"/>
      <c r="AB15" s="78"/>
      <c r="AC15"/>
      <c r="AD15" s="5"/>
      <c r="AE15"/>
      <c r="AF15"/>
      <c r="AG15"/>
      <c r="AH15"/>
      <c r="AI15" s="118">
        <v>11</v>
      </c>
      <c r="AJ15" s="120">
        <v>1</v>
      </c>
      <c r="AK15"/>
      <c r="AL15" s="5"/>
      <c r="AM15"/>
      <c r="AN15" s="5"/>
      <c r="AO15"/>
      <c r="AP15"/>
      <c r="AQ15"/>
      <c r="AR15"/>
      <c r="AS15"/>
      <c r="AT15"/>
      <c r="AU15"/>
      <c r="AV15" s="108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</row>
    <row r="16" spans="1:91" s="30" customFormat="1">
      <c r="A16" s="14">
        <v>12</v>
      </c>
      <c r="B16" s="15"/>
      <c r="C16" s="150">
        <f t="shared" si="0"/>
        <v>0</v>
      </c>
      <c r="D16" s="146">
        <f t="shared" si="10"/>
        <v>0</v>
      </c>
      <c r="E16" s="125" t="str">
        <f t="shared" si="3"/>
        <v/>
      </c>
      <c r="F16" s="26" t="str">
        <f t="shared" si="5"/>
        <v/>
      </c>
      <c r="G16" s="26"/>
      <c r="H16" s="76" t="str">
        <f t="shared" si="6"/>
        <v/>
      </c>
      <c r="I16" s="27">
        <f>IF(AND(B15&lt;&gt;"",F15&lt;&gt;"",H16&lt;&gt;""),IF(H16="W",(28*E15),(-8*E15)),0)</f>
        <v>0</v>
      </c>
      <c r="J16" s="76"/>
      <c r="K16" s="115" t="str">
        <f t="shared" si="7"/>
        <v/>
      </c>
      <c r="L16" s="23" t="str">
        <f t="shared" si="8"/>
        <v/>
      </c>
      <c r="M16" s="19">
        <f t="shared" si="9"/>
        <v>0</v>
      </c>
      <c r="N16" s="9" t="e">
        <f>IF(M16&gt;0,5,IF(AND(L16&gt;0,N15&gt;7),N15-3,IF(L16=0,N15,IF(AND(I16=#REF!),N15,(IF(AND(I16&lt;0,#REF!&lt;0),N15+3,IF(AND(I16&lt;0,#REF!&gt;=0),N15+2,IF(AND(I16&gt;0,#REF!&lt;0),N15+1,N15-1))))))))</f>
        <v>#REF!</v>
      </c>
      <c r="O16" s="43" t="str">
        <f t="shared" si="1"/>
        <v/>
      </c>
      <c r="P16" s="49" t="str">
        <f t="shared" si="2"/>
        <v/>
      </c>
      <c r="Q16" s="54">
        <v>12</v>
      </c>
      <c r="R16" s="55"/>
      <c r="S16" s="55"/>
      <c r="T16" s="55"/>
      <c r="U16" s="56"/>
      <c r="V16" s="56"/>
      <c r="W16" s="56"/>
      <c r="X16" s="56"/>
      <c r="Y16" s="56"/>
      <c r="Z16" s="56"/>
      <c r="AA16" s="56"/>
      <c r="AB16" s="78"/>
      <c r="AC16" s="154" t="s">
        <v>35</v>
      </c>
      <c r="AD16" s="155"/>
      <c r="AE16" s="155"/>
      <c r="AF16" s="155"/>
      <c r="AG16" s="155"/>
      <c r="AH16" s="155"/>
      <c r="AI16" s="118">
        <v>12</v>
      </c>
      <c r="AJ16" s="120">
        <v>1</v>
      </c>
      <c r="AK16"/>
      <c r="AL16" s="5"/>
      <c r="AM16"/>
      <c r="AN16" s="5"/>
      <c r="AO16"/>
      <c r="AP16"/>
      <c r="AQ16"/>
      <c r="AR16"/>
      <c r="AS16"/>
      <c r="AT16"/>
      <c r="AU16"/>
      <c r="AV16" s="108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</row>
    <row r="17" spans="1:91" s="30" customFormat="1">
      <c r="A17" s="14">
        <v>13</v>
      </c>
      <c r="B17" s="15"/>
      <c r="C17" s="150">
        <f t="shared" si="0"/>
        <v>0</v>
      </c>
      <c r="D17" s="146">
        <f t="shared" si="10"/>
        <v>0</v>
      </c>
      <c r="E17" s="125" t="str">
        <f t="shared" si="3"/>
        <v/>
      </c>
      <c r="F17" s="26" t="str">
        <f t="shared" si="5"/>
        <v/>
      </c>
      <c r="G17" s="26" t="s">
        <v>22</v>
      </c>
      <c r="H17" s="76" t="str">
        <f t="shared" si="6"/>
        <v/>
      </c>
      <c r="I17" s="27">
        <f>IF(AND(B16&lt;&gt;"",F16&lt;&gt;"",H17&lt;&gt;""),IF(H17="W",(28*E16),(-8*E16)),0)</f>
        <v>0</v>
      </c>
      <c r="J17" s="76"/>
      <c r="K17" s="115" t="str">
        <f t="shared" si="7"/>
        <v/>
      </c>
      <c r="L17" s="23" t="str">
        <f t="shared" si="8"/>
        <v/>
      </c>
      <c r="M17" s="19">
        <f t="shared" si="9"/>
        <v>0</v>
      </c>
      <c r="N17" s="9" t="e">
        <f>IF(M17&gt;0,5,IF(AND(L17&gt;0,N16&gt;7),N16-3,IF(L17=0,N16,IF(AND(I17=#REF!),N16,(IF(AND(I17&lt;0,#REF!&lt;0),N16+3,IF(AND(I17&lt;0,#REF!&gt;=0),N16+2,IF(AND(I17&gt;0,#REF!&lt;0),N16+1,N16-1))))))))</f>
        <v>#REF!</v>
      </c>
      <c r="O17" s="43" t="str">
        <f t="shared" si="1"/>
        <v/>
      </c>
      <c r="P17" s="49" t="str">
        <f t="shared" si="2"/>
        <v/>
      </c>
      <c r="Q17" s="54">
        <v>13</v>
      </c>
      <c r="R17" s="55"/>
      <c r="S17" s="55"/>
      <c r="T17" s="55"/>
      <c r="U17" s="56"/>
      <c r="V17" s="56"/>
      <c r="W17" s="56"/>
      <c r="X17" s="56"/>
      <c r="Y17" s="56"/>
      <c r="Z17" s="56"/>
      <c r="AA17" s="56"/>
      <c r="AB17" s="78"/>
      <c r="AC17" s="154"/>
      <c r="AD17" s="155"/>
      <c r="AE17" s="155"/>
      <c r="AF17" s="155"/>
      <c r="AG17" s="155"/>
      <c r="AH17" s="155"/>
      <c r="AI17" s="118">
        <v>13</v>
      </c>
      <c r="AJ17" s="120">
        <v>1</v>
      </c>
      <c r="AK17"/>
      <c r="AL17" s="5"/>
      <c r="AM17"/>
      <c r="AN17" s="5"/>
      <c r="AO17"/>
      <c r="AP17"/>
      <c r="AQ17"/>
      <c r="AR17"/>
      <c r="AS17"/>
      <c r="AT17"/>
      <c r="AU17"/>
      <c r="AV17" s="108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</row>
    <row r="18" spans="1:91" s="30" customFormat="1">
      <c r="A18" s="14">
        <v>14</v>
      </c>
      <c r="B18" s="15"/>
      <c r="C18" s="150">
        <f t="shared" si="0"/>
        <v>0</v>
      </c>
      <c r="D18" s="146">
        <f t="shared" si="10"/>
        <v>0</v>
      </c>
      <c r="E18" s="125" t="str">
        <f t="shared" si="3"/>
        <v/>
      </c>
      <c r="F18" s="26" t="str">
        <f t="shared" si="5"/>
        <v/>
      </c>
      <c r="G18" s="26"/>
      <c r="H18" s="76" t="str">
        <f t="shared" si="6"/>
        <v/>
      </c>
      <c r="I18" s="27">
        <f>IF(AND(B17&lt;&gt;"",F17&lt;&gt;"",H18&lt;&gt;""),IF(H18="W",(28*E17),(-8*E17)),0)</f>
        <v>0</v>
      </c>
      <c r="J18" s="76"/>
      <c r="K18" s="115" t="str">
        <f t="shared" si="7"/>
        <v/>
      </c>
      <c r="L18" s="23" t="str">
        <f t="shared" si="8"/>
        <v/>
      </c>
      <c r="M18" s="19">
        <f t="shared" si="9"/>
        <v>0</v>
      </c>
      <c r="N18" s="9" t="e">
        <f>IF(M18&gt;0,5,IF(AND(L18&gt;0,N17&gt;7),N17-3,IF(L18=0,N17,IF(AND(I18=#REF!),N17,(IF(AND(I18&lt;0,#REF!&lt;0),N17+3,IF(AND(I18&lt;0,#REF!&gt;=0),N17+2,IF(AND(I18&gt;0,#REF!&lt;0),N17+1,N17-1))))))))</f>
        <v>#REF!</v>
      </c>
      <c r="O18" s="43" t="str">
        <f t="shared" si="1"/>
        <v/>
      </c>
      <c r="P18" s="49" t="str">
        <f t="shared" si="2"/>
        <v/>
      </c>
      <c r="Q18" s="54">
        <v>14</v>
      </c>
      <c r="R18" s="55"/>
      <c r="S18" s="55"/>
      <c r="T18" s="55"/>
      <c r="U18" s="56"/>
      <c r="V18" s="56"/>
      <c r="W18" s="56"/>
      <c r="X18" s="56"/>
      <c r="Y18" s="56"/>
      <c r="Z18" s="56"/>
      <c r="AA18" s="56"/>
      <c r="AB18" s="78"/>
      <c r="AC18" s="65" t="s">
        <v>36</v>
      </c>
      <c r="AD18" s="71"/>
      <c r="AE18" s="66"/>
      <c r="AF18" s="66"/>
      <c r="AG18" s="66"/>
      <c r="AH18" s="66"/>
      <c r="AI18" s="118">
        <v>14</v>
      </c>
      <c r="AJ18" s="120">
        <v>1</v>
      </c>
      <c r="AK18"/>
      <c r="AL18" s="5"/>
      <c r="AM18"/>
      <c r="AN18" s="5"/>
      <c r="AO18"/>
      <c r="AP18"/>
      <c r="AQ18"/>
      <c r="AR18"/>
      <c r="AS18"/>
      <c r="AT18"/>
      <c r="AU18"/>
      <c r="AV18" s="10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</row>
    <row r="19" spans="1:91" s="30" customFormat="1">
      <c r="A19" s="14">
        <v>15</v>
      </c>
      <c r="B19" s="15"/>
      <c r="C19" s="150">
        <f t="shared" si="0"/>
        <v>0</v>
      </c>
      <c r="D19" s="146">
        <f t="shared" si="10"/>
        <v>0</v>
      </c>
      <c r="E19" s="125" t="str">
        <f t="shared" si="3"/>
        <v/>
      </c>
      <c r="F19" s="26" t="str">
        <f t="shared" si="5"/>
        <v/>
      </c>
      <c r="G19" s="26"/>
      <c r="H19" s="76" t="str">
        <f t="shared" si="6"/>
        <v/>
      </c>
      <c r="I19" s="27">
        <f>IF(AND(B18&lt;&gt;"",F18&lt;&gt;"",H19&lt;&gt;""),IF(H19="W",(28*E18),(-8*E18)),0)</f>
        <v>0</v>
      </c>
      <c r="J19" s="76"/>
      <c r="K19" s="115" t="str">
        <f t="shared" si="7"/>
        <v/>
      </c>
      <c r="L19" s="23" t="str">
        <f t="shared" si="8"/>
        <v/>
      </c>
      <c r="M19" s="19">
        <f t="shared" si="9"/>
        <v>0</v>
      </c>
      <c r="N19" s="9" t="e">
        <f>IF(M19&gt;0,5,IF(AND(L19&gt;0,N18&gt;7),N18-3,IF(L19=0,N18,IF(AND(I19=#REF!),N18,(IF(AND(I19&lt;0,#REF!&lt;0),N18+3,IF(AND(I19&lt;0,#REF!&gt;=0),N18+2,IF(AND(I19&gt;0,#REF!&lt;0),N18+1,N18-1))))))))</f>
        <v>#REF!</v>
      </c>
      <c r="O19" s="43" t="str">
        <f t="shared" si="1"/>
        <v/>
      </c>
      <c r="P19" s="49" t="str">
        <f t="shared" si="2"/>
        <v/>
      </c>
      <c r="Q19" s="54">
        <v>15</v>
      </c>
      <c r="R19" s="55"/>
      <c r="S19" s="55"/>
      <c r="T19" s="55"/>
      <c r="U19" s="56"/>
      <c r="V19" s="56"/>
      <c r="W19" s="56"/>
      <c r="X19" s="56"/>
      <c r="Y19" s="56"/>
      <c r="Z19" s="56"/>
      <c r="AA19" s="56"/>
      <c r="AB19" s="78"/>
      <c r="AC19" s="65"/>
      <c r="AD19" s="71"/>
      <c r="AE19" s="66"/>
      <c r="AF19" s="66"/>
      <c r="AG19" s="66"/>
      <c r="AH19" s="66"/>
      <c r="AI19" s="118">
        <v>15</v>
      </c>
      <c r="AJ19" s="122">
        <v>1</v>
      </c>
      <c r="AK19"/>
      <c r="AL19" s="5"/>
      <c r="AM19"/>
      <c r="AN19" s="5"/>
      <c r="AO19"/>
      <c r="AP19"/>
      <c r="AQ19"/>
      <c r="AR19"/>
      <c r="AS19"/>
      <c r="AT19"/>
      <c r="AU19"/>
      <c r="AV19" s="108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</row>
    <row r="20" spans="1:91" s="30" customFormat="1">
      <c r="A20" s="14">
        <v>16</v>
      </c>
      <c r="B20" s="15"/>
      <c r="C20" s="150">
        <f t="shared" si="0"/>
        <v>0</v>
      </c>
      <c r="D20" s="146">
        <f t="shared" si="10"/>
        <v>0</v>
      </c>
      <c r="E20" s="125" t="str">
        <f t="shared" si="3"/>
        <v/>
      </c>
      <c r="F20" s="26" t="str">
        <f t="shared" si="5"/>
        <v/>
      </c>
      <c r="G20" s="26"/>
      <c r="H20" s="76" t="str">
        <f t="shared" si="6"/>
        <v/>
      </c>
      <c r="I20" s="27">
        <f>IF(AND(B19&lt;&gt;"",F19&lt;&gt;"",H20&lt;&gt;""),IF(H20="W",(28*E19),(-8*E19)),0)</f>
        <v>0</v>
      </c>
      <c r="J20" s="76"/>
      <c r="K20" s="115" t="str">
        <f t="shared" si="7"/>
        <v/>
      </c>
      <c r="L20" s="23" t="str">
        <f t="shared" si="8"/>
        <v/>
      </c>
      <c r="M20" s="19">
        <f t="shared" si="9"/>
        <v>0</v>
      </c>
      <c r="N20" s="9" t="e">
        <f>IF(M20&gt;0,5,IF(AND(L20&gt;0,N19&gt;7),N19-3,IF(L20=0,N19,IF(AND(I20=#REF!),N19,(IF(AND(I20&lt;0,#REF!&lt;0),N19+3,IF(AND(I20&lt;0,#REF!&gt;=0),N19+2,IF(AND(I20&gt;0,#REF!&lt;0),N19+1,N19-1))))))))</f>
        <v>#REF!</v>
      </c>
      <c r="O20" s="43" t="str">
        <f t="shared" si="1"/>
        <v/>
      </c>
      <c r="P20" s="49" t="str">
        <f t="shared" si="2"/>
        <v/>
      </c>
      <c r="Q20" s="54">
        <v>16</v>
      </c>
      <c r="R20" s="55"/>
      <c r="S20" s="55"/>
      <c r="T20" s="55"/>
      <c r="U20" s="56"/>
      <c r="V20" s="56"/>
      <c r="W20" s="56"/>
      <c r="X20" s="56"/>
      <c r="Y20" s="56"/>
      <c r="Z20" s="56"/>
      <c r="AA20" s="56"/>
      <c r="AB20" s="78"/>
      <c r="AC20" s="65"/>
      <c r="AD20" s="71"/>
      <c r="AE20" s="66"/>
      <c r="AF20" s="66"/>
      <c r="AG20" s="66"/>
      <c r="AH20" s="66"/>
      <c r="AI20" s="118">
        <v>16</v>
      </c>
      <c r="AJ20" s="122">
        <v>1</v>
      </c>
      <c r="AK20"/>
      <c r="AL20" s="5"/>
      <c r="AM20"/>
      <c r="AN20" s="5"/>
      <c r="AO20"/>
      <c r="AP20"/>
      <c r="AQ20"/>
      <c r="AR20"/>
      <c r="AS20"/>
      <c r="AT20"/>
      <c r="AU20"/>
      <c r="AV20" s="108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</row>
    <row r="21" spans="1:91" s="30" customFormat="1">
      <c r="A21" s="14">
        <v>17</v>
      </c>
      <c r="B21" s="15"/>
      <c r="C21" s="150">
        <f t="shared" si="0"/>
        <v>0</v>
      </c>
      <c r="D21" s="146">
        <f t="shared" si="10"/>
        <v>0</v>
      </c>
      <c r="E21" s="125" t="str">
        <f t="shared" si="3"/>
        <v/>
      </c>
      <c r="F21" s="26" t="str">
        <f t="shared" si="5"/>
        <v/>
      </c>
      <c r="G21" s="26"/>
      <c r="H21" s="76" t="str">
        <f t="shared" si="6"/>
        <v/>
      </c>
      <c r="I21" s="27">
        <f>IF(AND(B20&lt;&gt;"",F20&lt;&gt;"",H21&lt;&gt;""),IF(H21="W",(28*E20),(-8*E20)),0)</f>
        <v>0</v>
      </c>
      <c r="J21" s="76"/>
      <c r="K21" s="115" t="str">
        <f t="shared" si="7"/>
        <v/>
      </c>
      <c r="L21" s="23" t="str">
        <f t="shared" si="8"/>
        <v/>
      </c>
      <c r="M21" s="19">
        <f t="shared" si="9"/>
        <v>0</v>
      </c>
      <c r="N21" s="9" t="e">
        <f>IF(M21&gt;0,5,IF(AND(L21&gt;0,N20&gt;7),N20-3,IF(L21=0,N20,IF(AND(I21=#REF!),N20,(IF(AND(I21&lt;0,#REF!&lt;0),N20+3,IF(AND(I21&lt;0,#REF!&gt;=0),N20+2,IF(AND(I21&gt;0,#REF!&lt;0),N20+1,N20-1))))))))</f>
        <v>#REF!</v>
      </c>
      <c r="O21" s="43" t="str">
        <f t="shared" si="1"/>
        <v/>
      </c>
      <c r="P21" s="49" t="str">
        <f t="shared" si="2"/>
        <v/>
      </c>
      <c r="Q21" s="54">
        <v>17</v>
      </c>
      <c r="R21" s="55"/>
      <c r="S21" s="55"/>
      <c r="T21" s="55"/>
      <c r="U21" s="56"/>
      <c r="V21" s="56"/>
      <c r="W21" s="56"/>
      <c r="X21" s="56"/>
      <c r="Y21" s="56"/>
      <c r="Z21" s="56"/>
      <c r="AA21" s="56"/>
      <c r="AB21" s="78"/>
      <c r="AC21" s="65"/>
      <c r="AD21" s="71"/>
      <c r="AE21" s="66"/>
      <c r="AF21" s="66"/>
      <c r="AG21" s="66"/>
      <c r="AH21" s="66"/>
      <c r="AI21" s="118">
        <v>17</v>
      </c>
      <c r="AJ21" s="122">
        <v>1</v>
      </c>
      <c r="AK21"/>
      <c r="AL21" s="5"/>
      <c r="AM21"/>
      <c r="AN21" s="5"/>
      <c r="AO21"/>
      <c r="AP21"/>
      <c r="AQ21"/>
      <c r="AR21"/>
      <c r="AS21"/>
      <c r="AT21"/>
      <c r="AU21"/>
      <c r="AV21" s="108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</row>
    <row r="22" spans="1:91" s="30" customFormat="1">
      <c r="A22" s="31">
        <v>18</v>
      </c>
      <c r="B22" s="15"/>
      <c r="C22" s="150">
        <f t="shared" si="0"/>
        <v>0</v>
      </c>
      <c r="D22" s="146">
        <f t="shared" si="10"/>
        <v>0</v>
      </c>
      <c r="E22" s="125" t="str">
        <f t="shared" si="3"/>
        <v/>
      </c>
      <c r="F22" s="26" t="str">
        <f t="shared" si="5"/>
        <v/>
      </c>
      <c r="G22" s="26" t="s">
        <v>22</v>
      </c>
      <c r="H22" s="76" t="str">
        <f t="shared" si="6"/>
        <v/>
      </c>
      <c r="I22" s="27">
        <f>IF(AND(B21&lt;&gt;"",F21&lt;&gt;"",H22&lt;&gt;""),IF(H22="W",(28*E21),(-8*E21)),0)</f>
        <v>0</v>
      </c>
      <c r="J22" s="76"/>
      <c r="K22" s="115" t="str">
        <f t="shared" si="7"/>
        <v/>
      </c>
      <c r="L22" s="23" t="str">
        <f t="shared" si="8"/>
        <v/>
      </c>
      <c r="M22" s="19">
        <f t="shared" si="9"/>
        <v>0</v>
      </c>
      <c r="N22" s="9" t="e">
        <f>IF(M22&gt;0,5,IF(AND(L22&gt;0,N21&gt;7),N21-3,IF(L22=0,N21,IF(AND(I22=#REF!),N21,(IF(AND(I22&lt;0,#REF!&lt;0),N21+3,IF(AND(I22&lt;0,#REF!&gt;=0),N21+2,IF(AND(I22&gt;0,#REF!&lt;0),N21+1,N21-1))))))))</f>
        <v>#REF!</v>
      </c>
      <c r="O22" s="43" t="str">
        <f t="shared" si="1"/>
        <v/>
      </c>
      <c r="P22" s="49" t="str">
        <f t="shared" si="2"/>
        <v/>
      </c>
      <c r="Q22" s="54">
        <v>18</v>
      </c>
      <c r="R22" s="55"/>
      <c r="S22" s="55"/>
      <c r="T22" s="55"/>
      <c r="U22" s="56"/>
      <c r="V22" s="56"/>
      <c r="W22" s="56"/>
      <c r="X22" s="56"/>
      <c r="Y22" s="56"/>
      <c r="Z22" s="56"/>
      <c r="AA22" s="56"/>
      <c r="AB22" s="78"/>
      <c r="AC22" s="63"/>
      <c r="AD22" s="157"/>
      <c r="AE22" s="157"/>
      <c r="AF22" s="157"/>
      <c r="AG22" s="157"/>
      <c r="AH22" s="157"/>
      <c r="AI22" s="118">
        <v>18</v>
      </c>
      <c r="AJ22" s="122">
        <v>1</v>
      </c>
      <c r="AK22"/>
      <c r="AL22" s="5"/>
      <c r="AM22"/>
      <c r="AN22" s="5"/>
      <c r="AO22"/>
      <c r="AP22"/>
      <c r="AQ22"/>
      <c r="AR22"/>
      <c r="AS22"/>
      <c r="AT22"/>
      <c r="AU22"/>
      <c r="AV22" s="108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</row>
    <row r="23" spans="1:91" s="30" customFormat="1">
      <c r="A23" s="31">
        <v>19</v>
      </c>
      <c r="B23" s="15"/>
      <c r="C23" s="150">
        <f t="shared" si="0"/>
        <v>0</v>
      </c>
      <c r="D23" s="146">
        <f t="shared" si="10"/>
        <v>0</v>
      </c>
      <c r="E23" s="125" t="str">
        <f t="shared" si="3"/>
        <v/>
      </c>
      <c r="F23" s="26" t="str">
        <f t="shared" si="5"/>
        <v/>
      </c>
      <c r="G23" s="26" t="s">
        <v>22</v>
      </c>
      <c r="H23" s="76" t="str">
        <f t="shared" si="6"/>
        <v/>
      </c>
      <c r="I23" s="27">
        <f>IF(AND(B22&lt;&gt;"",F22&lt;&gt;"",H23&lt;&gt;""),IF(H23="W",(28*E22),(-8*E22)),0)</f>
        <v>0</v>
      </c>
      <c r="J23" s="76"/>
      <c r="K23" s="115" t="str">
        <f t="shared" si="7"/>
        <v/>
      </c>
      <c r="L23" s="23" t="str">
        <f t="shared" si="8"/>
        <v/>
      </c>
      <c r="M23" s="19">
        <f t="shared" si="9"/>
        <v>0</v>
      </c>
      <c r="N23" s="9" t="e">
        <f>IF(M23&gt;0,5,IF(AND(L23&gt;0,N22&gt;7),N22-3,IF(L23=0,N22,IF(AND(I23=#REF!),N22,(IF(AND(I23&lt;0,#REF!&lt;0),N22+3,IF(AND(I23&lt;0,#REF!&gt;=0),N22+2,IF(AND(I23&gt;0,#REF!&lt;0),N22+1,N22-1))))))))</f>
        <v>#REF!</v>
      </c>
      <c r="O23" s="43" t="str">
        <f t="shared" si="1"/>
        <v/>
      </c>
      <c r="P23" s="49" t="str">
        <f t="shared" si="2"/>
        <v/>
      </c>
      <c r="Q23" s="54">
        <v>19</v>
      </c>
      <c r="R23" s="55"/>
      <c r="S23" s="55"/>
      <c r="T23" s="55"/>
      <c r="U23" s="56"/>
      <c r="V23" s="56"/>
      <c r="W23" s="56"/>
      <c r="X23" s="56"/>
      <c r="Y23" s="56"/>
      <c r="Z23" s="56"/>
      <c r="AA23" s="56"/>
      <c r="AB23" s="78"/>
      <c r="AC23" s="63"/>
      <c r="AD23" s="72"/>
      <c r="AE23" s="64"/>
      <c r="AF23" s="64"/>
      <c r="AG23" s="64"/>
      <c r="AH23" s="64"/>
      <c r="AI23" s="118">
        <v>19</v>
      </c>
      <c r="AJ23" s="122">
        <v>1</v>
      </c>
      <c r="AK23"/>
      <c r="AL23" s="5"/>
      <c r="AM23"/>
      <c r="AN23" s="5"/>
      <c r="AO23"/>
      <c r="AP23"/>
      <c r="AQ23"/>
      <c r="AR23"/>
      <c r="AS23"/>
      <c r="AT23"/>
      <c r="AU23"/>
      <c r="AV23" s="108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</row>
    <row r="24" spans="1:91" s="30" customFormat="1">
      <c r="A24" s="31">
        <v>20</v>
      </c>
      <c r="B24" s="15"/>
      <c r="C24" s="150">
        <f t="shared" si="0"/>
        <v>0</v>
      </c>
      <c r="D24" s="146">
        <f t="shared" si="10"/>
        <v>0</v>
      </c>
      <c r="E24" s="125" t="str">
        <f t="shared" si="3"/>
        <v/>
      </c>
      <c r="F24" s="26" t="str">
        <f t="shared" si="5"/>
        <v/>
      </c>
      <c r="G24" s="26" t="s">
        <v>0</v>
      </c>
      <c r="H24" s="76" t="str">
        <f t="shared" si="6"/>
        <v/>
      </c>
      <c r="I24" s="27">
        <f>IF(AND(B23&lt;&gt;"",F23&lt;&gt;"",H24&lt;&gt;""),IF(H24="W",(28*E23),(-8*E23)),0)</f>
        <v>0</v>
      </c>
      <c r="J24" s="76"/>
      <c r="K24" s="115" t="str">
        <f t="shared" si="7"/>
        <v/>
      </c>
      <c r="L24" s="23" t="str">
        <f t="shared" si="8"/>
        <v/>
      </c>
      <c r="M24" s="19">
        <f t="shared" si="9"/>
        <v>0</v>
      </c>
      <c r="N24" s="9" t="e">
        <f>IF(M24&gt;0,5,IF(AND(L24&gt;0,N23&gt;7),N23-3,IF(L24=0,N23,IF(AND(I24=#REF!),N23,(IF(AND(I24&lt;0,#REF!&lt;0),N23+3,IF(AND(I24&lt;0,#REF!&gt;=0),N23+2,IF(AND(I24&gt;0,#REF!&lt;0),N23+1,N23-1))))))))</f>
        <v>#REF!</v>
      </c>
      <c r="O24" s="43" t="str">
        <f t="shared" si="1"/>
        <v/>
      </c>
      <c r="P24" s="49" t="str">
        <f t="shared" si="2"/>
        <v/>
      </c>
      <c r="Q24" s="54">
        <v>20</v>
      </c>
      <c r="R24" s="55"/>
      <c r="S24" s="55"/>
      <c r="T24" s="55"/>
      <c r="U24" s="56"/>
      <c r="V24" s="56"/>
      <c r="W24" s="56"/>
      <c r="X24" s="56"/>
      <c r="Y24" s="56"/>
      <c r="Z24" s="56"/>
      <c r="AA24" s="56"/>
      <c r="AB24" s="78"/>
      <c r="AC24"/>
      <c r="AD24" s="70"/>
      <c r="AE24"/>
      <c r="AF24"/>
      <c r="AG24" s="42"/>
      <c r="AH24"/>
      <c r="AI24" s="118">
        <v>20</v>
      </c>
      <c r="AJ24" s="122">
        <v>1</v>
      </c>
      <c r="AK24"/>
      <c r="AL24" s="5"/>
      <c r="AM24"/>
      <c r="AN24" s="5"/>
      <c r="AO24"/>
      <c r="AP24"/>
      <c r="AQ24"/>
      <c r="AR24"/>
      <c r="AS24"/>
      <c r="AT24"/>
      <c r="AU24"/>
      <c r="AV24" s="108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</row>
    <row r="25" spans="1:91" s="30" customFormat="1">
      <c r="A25" s="31">
        <v>21</v>
      </c>
      <c r="B25" s="15"/>
      <c r="C25" s="150">
        <f t="shared" si="0"/>
        <v>0</v>
      </c>
      <c r="D25" s="146">
        <f t="shared" si="10"/>
        <v>0</v>
      </c>
      <c r="E25" s="125" t="str">
        <f t="shared" si="3"/>
        <v/>
      </c>
      <c r="F25" s="26" t="str">
        <f t="shared" si="5"/>
        <v/>
      </c>
      <c r="G25" s="26"/>
      <c r="H25" s="76" t="str">
        <f t="shared" si="6"/>
        <v/>
      </c>
      <c r="I25" s="27">
        <f>IF(AND(B24&lt;&gt;"",F24&lt;&gt;"",H25&lt;&gt;""),IF(H25="W",(28*E24),(-8*E24)),0)</f>
        <v>0</v>
      </c>
      <c r="J25" s="76"/>
      <c r="K25" s="115" t="str">
        <f t="shared" si="7"/>
        <v/>
      </c>
      <c r="L25" s="23" t="str">
        <f t="shared" si="8"/>
        <v/>
      </c>
      <c r="M25" s="19">
        <f t="shared" si="9"/>
        <v>0</v>
      </c>
      <c r="N25" s="9" t="e">
        <f>IF(M25&gt;0,5,IF(AND(L25&gt;0,N24&gt;7),N24-3,IF(L25=0,N24,IF(AND(I25=#REF!),N24,(IF(AND(I25&lt;0,#REF!&lt;0),N24+3,IF(AND(I25&lt;0,#REF!&gt;=0),N24+2,IF(AND(I25&gt;0,#REF!&lt;0),N24+1,N24-1))))))))</f>
        <v>#REF!</v>
      </c>
      <c r="O25" s="43" t="str">
        <f t="shared" si="1"/>
        <v/>
      </c>
      <c r="P25" s="49" t="str">
        <f t="shared" si="2"/>
        <v/>
      </c>
      <c r="Q25" s="54">
        <v>21</v>
      </c>
      <c r="R25" s="55"/>
      <c r="S25" s="55"/>
      <c r="T25" s="55"/>
      <c r="U25" s="56"/>
      <c r="V25" s="56"/>
      <c r="W25" s="56"/>
      <c r="X25" s="56"/>
      <c r="Y25" s="56"/>
      <c r="Z25" s="56"/>
      <c r="AA25" s="56"/>
      <c r="AB25" s="78">
        <f>M104</f>
        <v>0</v>
      </c>
      <c r="AC25"/>
      <c r="AD25" s="70"/>
      <c r="AE25"/>
      <c r="AF25"/>
      <c r="AG25" s="42"/>
      <c r="AH25"/>
      <c r="AI25" s="118">
        <v>21</v>
      </c>
      <c r="AJ25" s="122">
        <v>1</v>
      </c>
      <c r="AK25"/>
      <c r="AL25" s="5"/>
      <c r="AM25"/>
      <c r="AN25" s="5"/>
      <c r="AO25"/>
      <c r="AP25"/>
      <c r="AQ25"/>
      <c r="AR25"/>
      <c r="AS25"/>
      <c r="AT25"/>
      <c r="AU25"/>
      <c r="AV25" s="108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</row>
    <row r="26" spans="1:91" s="30" customFormat="1">
      <c r="A26" s="31">
        <v>22</v>
      </c>
      <c r="B26" s="15"/>
      <c r="C26" s="150">
        <f t="shared" si="0"/>
        <v>0</v>
      </c>
      <c r="D26" s="146">
        <f t="shared" si="10"/>
        <v>0</v>
      </c>
      <c r="E26" s="125" t="str">
        <f t="shared" si="3"/>
        <v/>
      </c>
      <c r="F26" s="26" t="str">
        <f t="shared" si="5"/>
        <v/>
      </c>
      <c r="G26" s="26"/>
      <c r="H26" s="76" t="str">
        <f t="shared" si="6"/>
        <v/>
      </c>
      <c r="I26" s="27">
        <f>IF(AND(B25&lt;&gt;"",F25&lt;&gt;"",H26&lt;&gt;""),IF(H26="W",(28*E25),(-8*E25)),0)</f>
        <v>0</v>
      </c>
      <c r="J26" s="76"/>
      <c r="K26" s="115" t="str">
        <f t="shared" si="7"/>
        <v/>
      </c>
      <c r="L26" s="23" t="str">
        <f t="shared" si="8"/>
        <v/>
      </c>
      <c r="M26" s="19">
        <f t="shared" si="9"/>
        <v>0</v>
      </c>
      <c r="N26" s="9" t="e">
        <f>IF(M26&gt;0,5,IF(AND(L26&gt;0,N25&gt;7),N25-3,IF(L26=0,N25,IF(AND(I26=#REF!),N25,(IF(AND(I26&lt;0,#REF!&lt;0),N25+3,IF(AND(I26&lt;0,#REF!&gt;=0),N25+2,IF(AND(I26&gt;0,#REF!&lt;0),N25+1,N25-1))))))))</f>
        <v>#REF!</v>
      </c>
      <c r="O26" s="43" t="str">
        <f t="shared" si="1"/>
        <v/>
      </c>
      <c r="P26" s="49" t="str">
        <f t="shared" si="2"/>
        <v/>
      </c>
      <c r="Q26" s="54">
        <v>22</v>
      </c>
      <c r="R26" s="55"/>
      <c r="S26" s="55"/>
      <c r="T26" s="55"/>
      <c r="U26" s="56"/>
      <c r="V26" s="56"/>
      <c r="W26" s="56"/>
      <c r="X26" s="56"/>
      <c r="Y26" s="56"/>
      <c r="Z26" s="56"/>
      <c r="AA26" s="56"/>
      <c r="AB26" s="78"/>
      <c r="AC26"/>
      <c r="AD26" s="70"/>
      <c r="AE26"/>
      <c r="AF26"/>
      <c r="AG26" s="42"/>
      <c r="AH26"/>
      <c r="AI26" s="118">
        <v>22</v>
      </c>
      <c r="AJ26" s="122">
        <v>1</v>
      </c>
      <c r="AK26"/>
      <c r="AL26" s="5"/>
      <c r="AM26"/>
      <c r="AN26" s="5"/>
      <c r="AO26"/>
      <c r="AP26"/>
      <c r="AQ26"/>
      <c r="AR26"/>
      <c r="AS26"/>
      <c r="AT26"/>
      <c r="AU26"/>
      <c r="AV26" s="108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</row>
    <row r="27" spans="1:91" s="30" customFormat="1">
      <c r="A27" s="31">
        <v>23</v>
      </c>
      <c r="B27" s="15"/>
      <c r="C27" s="150">
        <f t="shared" si="0"/>
        <v>0</v>
      </c>
      <c r="D27" s="146">
        <f t="shared" si="10"/>
        <v>0</v>
      </c>
      <c r="E27" s="125" t="str">
        <f t="shared" si="3"/>
        <v/>
      </c>
      <c r="F27" s="26" t="str">
        <f t="shared" si="5"/>
        <v/>
      </c>
      <c r="G27" s="26"/>
      <c r="H27" s="76" t="str">
        <f t="shared" si="6"/>
        <v/>
      </c>
      <c r="I27" s="27">
        <f>IF(AND(B26&lt;&gt;"",F26&lt;&gt;"",H27&lt;&gt;""),IF(H27="W",(28*E26),(-8*E26)),0)</f>
        <v>0</v>
      </c>
      <c r="J27" s="76"/>
      <c r="K27" s="115" t="str">
        <f t="shared" si="7"/>
        <v/>
      </c>
      <c r="L27" s="23" t="str">
        <f t="shared" si="8"/>
        <v/>
      </c>
      <c r="M27" s="19">
        <f t="shared" si="9"/>
        <v>0</v>
      </c>
      <c r="N27" s="9" t="e">
        <f>IF(M27&gt;0,5,IF(AND(L27&gt;0,N26&gt;7),N26-3,IF(L27=0,N26,IF(AND(I27=#REF!),N26,(IF(AND(I27&lt;0,#REF!&lt;0),N26+3,IF(AND(I27&lt;0,#REF!&gt;=0),N26+2,IF(AND(I27&gt;0,#REF!&lt;0),N26+1,N26-1))))))))</f>
        <v>#REF!</v>
      </c>
      <c r="O27" s="43" t="str">
        <f t="shared" si="1"/>
        <v/>
      </c>
      <c r="P27" s="49" t="str">
        <f t="shared" si="2"/>
        <v/>
      </c>
      <c r="Q27" s="54">
        <v>23</v>
      </c>
      <c r="R27" s="55"/>
      <c r="S27" s="55"/>
      <c r="T27" s="55"/>
      <c r="U27" s="56"/>
      <c r="V27" s="56"/>
      <c r="W27" s="56"/>
      <c r="X27" s="56"/>
      <c r="Y27" s="56"/>
      <c r="Z27" s="56"/>
      <c r="AA27" s="56"/>
      <c r="AB27" s="78"/>
      <c r="AC27"/>
      <c r="AD27" s="70"/>
      <c r="AE27"/>
      <c r="AF27"/>
      <c r="AG27" s="42"/>
      <c r="AH27"/>
      <c r="AI27" s="118">
        <v>23</v>
      </c>
      <c r="AJ27" s="122">
        <v>1</v>
      </c>
      <c r="AK27"/>
      <c r="AL27" s="5"/>
      <c r="AM27"/>
      <c r="AN27" s="5"/>
      <c r="AO27"/>
      <c r="AP27"/>
      <c r="AQ27"/>
      <c r="AR27"/>
      <c r="AS27"/>
      <c r="AT27"/>
      <c r="AU27"/>
      <c r="AV27" s="108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</row>
    <row r="28" spans="1:91" s="30" customFormat="1">
      <c r="A28" s="31">
        <v>24</v>
      </c>
      <c r="B28" s="15"/>
      <c r="C28" s="150">
        <f t="shared" si="0"/>
        <v>0</v>
      </c>
      <c r="D28" s="146">
        <f t="shared" si="10"/>
        <v>0</v>
      </c>
      <c r="E28" s="125" t="str">
        <f t="shared" si="3"/>
        <v/>
      </c>
      <c r="F28" s="26" t="str">
        <f t="shared" si="5"/>
        <v/>
      </c>
      <c r="G28" s="26"/>
      <c r="H28" s="76" t="str">
        <f t="shared" si="6"/>
        <v/>
      </c>
      <c r="I28" s="27">
        <f>IF(AND(B27&lt;&gt;"",F27&lt;&gt;"",H28&lt;&gt;""),IF(H28="W",(28*E27),(-8*E27)),0)</f>
        <v>0</v>
      </c>
      <c r="J28" s="76"/>
      <c r="K28" s="115" t="str">
        <f t="shared" si="7"/>
        <v/>
      </c>
      <c r="L28" s="23" t="str">
        <f t="shared" si="8"/>
        <v/>
      </c>
      <c r="M28" s="19">
        <f t="shared" si="9"/>
        <v>0</v>
      </c>
      <c r="N28" s="9" t="e">
        <f>IF(M28&gt;0,5,IF(AND(L28&gt;0,N27&gt;7),N27-3,IF(L28=0,N27,IF(AND(I28=#REF!),N27,(IF(AND(I28&lt;0,#REF!&lt;0),N27+3,IF(AND(I28&lt;0,#REF!&gt;=0),N27+2,IF(AND(I28&gt;0,#REF!&lt;0),N27+1,N27-1))))))))</f>
        <v>#REF!</v>
      </c>
      <c r="O28" s="43" t="str">
        <f t="shared" si="1"/>
        <v/>
      </c>
      <c r="P28" s="49" t="str">
        <f t="shared" si="2"/>
        <v/>
      </c>
      <c r="Q28" s="54">
        <v>24</v>
      </c>
      <c r="R28" s="55"/>
      <c r="S28" s="55"/>
      <c r="T28" s="55"/>
      <c r="U28" s="56"/>
      <c r="V28" s="56"/>
      <c r="W28" s="56"/>
      <c r="X28" s="56"/>
      <c r="Y28" s="56"/>
      <c r="Z28" s="56"/>
      <c r="AA28" s="56"/>
      <c r="AB28" s="78"/>
      <c r="AC28"/>
      <c r="AD28" s="70"/>
      <c r="AE28"/>
      <c r="AF28" s="6"/>
      <c r="AG28" s="73"/>
      <c r="AH28" s="6"/>
      <c r="AI28" s="118">
        <v>24</v>
      </c>
      <c r="AJ28" s="122">
        <v>1</v>
      </c>
      <c r="AK28"/>
      <c r="AL28" s="5"/>
      <c r="AM28"/>
      <c r="AN28" s="5"/>
      <c r="AO28"/>
      <c r="AP28"/>
      <c r="AQ28"/>
      <c r="AR28"/>
      <c r="AS28"/>
      <c r="AT28"/>
      <c r="AU28"/>
      <c r="AV28" s="10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</row>
    <row r="29" spans="1:91" s="30" customFormat="1">
      <c r="A29" s="31">
        <v>25</v>
      </c>
      <c r="B29" s="15"/>
      <c r="C29" s="150">
        <f t="shared" si="0"/>
        <v>0</v>
      </c>
      <c r="D29" s="146">
        <f t="shared" si="10"/>
        <v>0</v>
      </c>
      <c r="E29" s="125" t="str">
        <f t="shared" si="3"/>
        <v/>
      </c>
      <c r="F29" s="26" t="str">
        <f t="shared" si="5"/>
        <v/>
      </c>
      <c r="G29" s="26"/>
      <c r="H29" s="76" t="str">
        <f t="shared" si="6"/>
        <v/>
      </c>
      <c r="I29" s="27">
        <f>IF(AND(B28&lt;&gt;"",F28&lt;&gt;"",H29&lt;&gt;""),IF(H29="W",(28*E28),(-8*E28)),0)</f>
        <v>0</v>
      </c>
      <c r="J29" s="76"/>
      <c r="K29" s="115" t="str">
        <f t="shared" si="7"/>
        <v/>
      </c>
      <c r="L29" s="23" t="str">
        <f t="shared" si="8"/>
        <v/>
      </c>
      <c r="M29" s="19">
        <f t="shared" si="9"/>
        <v>0</v>
      </c>
      <c r="N29" s="9" t="e">
        <f>IF(M29&gt;0,5,IF(AND(L29&gt;0,N28&gt;7),N28-3,IF(L29=0,N28,IF(AND(I29=#REF!),N28,(IF(AND(I29&lt;0,#REF!&lt;0),N28+3,IF(AND(I29&lt;0,#REF!&gt;=0),N28+2,IF(AND(I29&gt;0,#REF!&lt;0),N28+1,N28-1))))))))</f>
        <v>#REF!</v>
      </c>
      <c r="O29" s="43" t="str">
        <f t="shared" si="1"/>
        <v/>
      </c>
      <c r="P29" s="49" t="str">
        <f t="shared" si="2"/>
        <v/>
      </c>
      <c r="Q29" s="54">
        <v>25</v>
      </c>
      <c r="R29" s="55"/>
      <c r="S29" s="55"/>
      <c r="T29" s="55"/>
      <c r="U29" s="56"/>
      <c r="V29" s="56"/>
      <c r="W29" s="56"/>
      <c r="X29" s="56"/>
      <c r="Y29" s="56"/>
      <c r="Z29" s="56"/>
      <c r="AA29" s="56"/>
      <c r="AB29" s="78"/>
      <c r="AC29"/>
      <c r="AD29" s="70"/>
      <c r="AE29"/>
      <c r="AF29" s="6"/>
      <c r="AG29" s="73"/>
      <c r="AH29" s="6"/>
      <c r="AI29" s="118">
        <v>25</v>
      </c>
      <c r="AJ29" s="122">
        <v>1</v>
      </c>
      <c r="AK29"/>
      <c r="AL29" s="5"/>
      <c r="AM29"/>
      <c r="AN29" s="5"/>
      <c r="AO29"/>
      <c r="AP29"/>
      <c r="AQ29"/>
      <c r="AR29"/>
      <c r="AS29"/>
      <c r="AT29"/>
      <c r="AU29"/>
      <c r="AV29" s="108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</row>
    <row r="30" spans="1:91" s="30" customFormat="1">
      <c r="A30" s="31">
        <v>26</v>
      </c>
      <c r="B30" s="15"/>
      <c r="C30" s="150">
        <f t="shared" si="0"/>
        <v>0</v>
      </c>
      <c r="D30" s="146">
        <f t="shared" si="10"/>
        <v>0</v>
      </c>
      <c r="E30" s="125" t="str">
        <f t="shared" si="3"/>
        <v/>
      </c>
      <c r="F30" s="26" t="str">
        <f t="shared" si="5"/>
        <v/>
      </c>
      <c r="G30" s="26" t="s">
        <v>22</v>
      </c>
      <c r="H30" s="76" t="str">
        <f t="shared" si="6"/>
        <v/>
      </c>
      <c r="I30" s="27">
        <f>IF(AND(B29&lt;&gt;"",F29&lt;&gt;"",H30&lt;&gt;""),IF(H30="W",(28*E29),(-8*E29)),0)</f>
        <v>0</v>
      </c>
      <c r="J30" s="76"/>
      <c r="K30" s="115" t="str">
        <f t="shared" si="7"/>
        <v/>
      </c>
      <c r="L30" s="23" t="str">
        <f t="shared" si="8"/>
        <v/>
      </c>
      <c r="M30" s="19">
        <f t="shared" si="9"/>
        <v>0</v>
      </c>
      <c r="N30" s="9" t="e">
        <f>IF(M30&gt;0,5,IF(AND(L30&gt;0,N29&gt;7),N29-3,IF(L30=0,N29,IF(AND(I30=#REF!),N29,(IF(AND(I30&lt;0,#REF!&lt;0),N29+3,IF(AND(I30&lt;0,#REF!&gt;=0),N29+2,IF(AND(I30&gt;0,#REF!&lt;0),N29+1,N29-1))))))))</f>
        <v>#REF!</v>
      </c>
      <c r="O30" s="43" t="str">
        <f t="shared" si="1"/>
        <v/>
      </c>
      <c r="P30" s="49" t="str">
        <f t="shared" si="2"/>
        <v/>
      </c>
      <c r="Q30" s="54">
        <v>26</v>
      </c>
      <c r="R30" s="55"/>
      <c r="S30" s="55"/>
      <c r="T30" s="55"/>
      <c r="U30" s="56"/>
      <c r="V30" s="56"/>
      <c r="W30" s="56"/>
      <c r="X30" s="56"/>
      <c r="Y30" s="56"/>
      <c r="Z30" s="56"/>
      <c r="AA30" s="56"/>
      <c r="AB30" s="79"/>
      <c r="AC30"/>
      <c r="AD30" s="70"/>
      <c r="AE30"/>
      <c r="AF30"/>
      <c r="AG30" s="42"/>
      <c r="AH30"/>
      <c r="AI30" s="6"/>
      <c r="AJ30" s="2"/>
      <c r="AK30"/>
      <c r="AL30" s="41"/>
      <c r="AM30" s="25"/>
      <c r="AN30" s="5"/>
      <c r="AO30" s="25"/>
      <c r="AP30"/>
      <c r="AQ30"/>
      <c r="AR30"/>
      <c r="AS30"/>
      <c r="AT30"/>
      <c r="AU30"/>
      <c r="AV30" s="108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</row>
    <row r="31" spans="1:91" s="30" customFormat="1">
      <c r="A31" s="31">
        <v>27</v>
      </c>
      <c r="B31" s="15"/>
      <c r="C31" s="150">
        <f t="shared" si="0"/>
        <v>0</v>
      </c>
      <c r="D31" s="146">
        <f t="shared" si="10"/>
        <v>0</v>
      </c>
      <c r="E31" s="125" t="str">
        <f t="shared" si="3"/>
        <v/>
      </c>
      <c r="F31" s="26" t="str">
        <f t="shared" si="5"/>
        <v/>
      </c>
      <c r="G31" s="26" t="s">
        <v>22</v>
      </c>
      <c r="H31" s="76" t="str">
        <f t="shared" si="6"/>
        <v/>
      </c>
      <c r="I31" s="27">
        <f>IF(AND(B30&lt;&gt;"",F30&lt;&gt;"",H31&lt;&gt;""),IF(H31="W",(28*E30),(-8*E30)),0)</f>
        <v>0</v>
      </c>
      <c r="J31" s="76"/>
      <c r="K31" s="115" t="str">
        <f t="shared" si="7"/>
        <v/>
      </c>
      <c r="L31" s="23" t="str">
        <f t="shared" si="8"/>
        <v/>
      </c>
      <c r="M31" s="19">
        <f t="shared" si="9"/>
        <v>0</v>
      </c>
      <c r="N31" s="9" t="e">
        <f>IF(M31&gt;0,5,IF(AND(L31&gt;0,N30&gt;7),N30-3,IF(L31=0,N30,IF(AND(I31=#REF!),N30,(IF(AND(I31&lt;0,#REF!&lt;0),N30+3,IF(AND(I31&lt;0,#REF!&gt;=0),N30+2,IF(AND(I31&gt;0,#REF!&lt;0),N30+1,N30-1))))))))</f>
        <v>#REF!</v>
      </c>
      <c r="O31" s="43" t="str">
        <f t="shared" si="1"/>
        <v/>
      </c>
      <c r="P31" s="49" t="str">
        <f t="shared" si="2"/>
        <v/>
      </c>
      <c r="Q31" s="54">
        <v>27</v>
      </c>
      <c r="R31" s="55"/>
      <c r="S31" s="55"/>
      <c r="T31" s="55"/>
      <c r="U31" s="56"/>
      <c r="V31" s="56"/>
      <c r="W31" s="56"/>
      <c r="X31" s="56"/>
      <c r="Y31" s="56"/>
      <c r="Z31" s="56"/>
      <c r="AA31" s="56"/>
      <c r="AB31" s="79"/>
      <c r="AC31"/>
      <c r="AD31" s="70"/>
      <c r="AE31"/>
      <c r="AF31"/>
      <c r="AG31" s="73"/>
      <c r="AH31"/>
      <c r="AI31"/>
      <c r="AJ31"/>
      <c r="AK31"/>
      <c r="AL31" s="5"/>
      <c r="AM31"/>
      <c r="AN31" s="5"/>
      <c r="AO31"/>
      <c r="AP31"/>
      <c r="AQ31"/>
      <c r="AR31"/>
      <c r="AS31"/>
      <c r="AT31"/>
      <c r="AU31"/>
      <c r="AV31" s="108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</row>
    <row r="32" spans="1:91" s="30" customFormat="1">
      <c r="A32" s="31">
        <v>28</v>
      </c>
      <c r="B32" s="15"/>
      <c r="C32" s="150">
        <f t="shared" si="0"/>
        <v>0</v>
      </c>
      <c r="D32" s="146">
        <f t="shared" si="10"/>
        <v>0</v>
      </c>
      <c r="E32" s="125" t="str">
        <f t="shared" si="3"/>
        <v/>
      </c>
      <c r="F32" s="26" t="str">
        <f t="shared" si="5"/>
        <v/>
      </c>
      <c r="G32" s="26" t="s">
        <v>0</v>
      </c>
      <c r="H32" s="76" t="str">
        <f t="shared" si="6"/>
        <v/>
      </c>
      <c r="I32" s="27">
        <f>IF(AND(B31&lt;&gt;"",F31&lt;&gt;"",H32&lt;&gt;""),IF(H32="W",(28*E31),(-8*E31)),0)</f>
        <v>0</v>
      </c>
      <c r="J32" s="76"/>
      <c r="K32" s="115" t="str">
        <f t="shared" si="7"/>
        <v/>
      </c>
      <c r="L32" s="23" t="str">
        <f t="shared" si="8"/>
        <v/>
      </c>
      <c r="M32" s="19">
        <f t="shared" si="9"/>
        <v>0</v>
      </c>
      <c r="N32" s="9" t="e">
        <f>IF(M32&gt;0,5,IF(AND(L32&gt;0,N31&gt;7),N31-3,IF(L32=0,N31,IF(AND(I32=#REF!),N31,(IF(AND(I32&lt;0,#REF!&lt;0),N31+3,IF(AND(I32&lt;0,#REF!&gt;=0),N31+2,IF(AND(I32&gt;0,#REF!&lt;0),N31+1,N31-1))))))))</f>
        <v>#REF!</v>
      </c>
      <c r="O32" s="43" t="str">
        <f t="shared" si="1"/>
        <v/>
      </c>
      <c r="P32" s="49" t="str">
        <f t="shared" si="2"/>
        <v/>
      </c>
      <c r="Q32" s="54">
        <v>28</v>
      </c>
      <c r="R32" s="55"/>
      <c r="S32" s="55"/>
      <c r="T32" s="55"/>
      <c r="U32" s="56"/>
      <c r="V32" s="56"/>
      <c r="W32" s="56"/>
      <c r="X32" s="56"/>
      <c r="Y32" s="56"/>
      <c r="Z32" s="56"/>
      <c r="AA32" s="56"/>
      <c r="AB32" s="79"/>
      <c r="AC32"/>
      <c r="AD32" s="70"/>
      <c r="AE32"/>
      <c r="AF32"/>
      <c r="AG32" s="73"/>
      <c r="AH32"/>
      <c r="AI32"/>
      <c r="AJ32"/>
      <c r="AK32"/>
      <c r="AL32" s="5"/>
      <c r="AM32"/>
      <c r="AN32" s="5"/>
      <c r="AO32"/>
      <c r="AP32"/>
      <c r="AQ32"/>
      <c r="AR32"/>
      <c r="AS32"/>
      <c r="AT32"/>
      <c r="AU32"/>
      <c r="AV32" s="108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</row>
    <row r="33" spans="1:91" s="30" customFormat="1">
      <c r="A33" s="31">
        <v>29</v>
      </c>
      <c r="B33" s="15"/>
      <c r="C33" s="150">
        <f t="shared" si="0"/>
        <v>0</v>
      </c>
      <c r="D33" s="146">
        <f t="shared" si="10"/>
        <v>0</v>
      </c>
      <c r="E33" s="125" t="str">
        <f t="shared" si="3"/>
        <v/>
      </c>
      <c r="F33" s="26" t="str">
        <f t="shared" si="5"/>
        <v/>
      </c>
      <c r="G33" s="26"/>
      <c r="H33" s="76" t="str">
        <f t="shared" si="6"/>
        <v/>
      </c>
      <c r="I33" s="27">
        <f>IF(AND(B32&lt;&gt;"",F32&lt;&gt;"",H33&lt;&gt;""),IF(H33="W",(28*E32),(-8*E32)),0)</f>
        <v>0</v>
      </c>
      <c r="J33" s="76"/>
      <c r="K33" s="115" t="str">
        <f t="shared" si="7"/>
        <v/>
      </c>
      <c r="L33" s="23" t="str">
        <f t="shared" si="8"/>
        <v/>
      </c>
      <c r="M33" s="19">
        <f t="shared" si="9"/>
        <v>0</v>
      </c>
      <c r="N33" s="9" t="e">
        <f>IF(M33&gt;0,5,IF(AND(L33&gt;0,N32&gt;7),N32-3,IF(L33=0,N32,IF(AND(I33=#REF!),N32,(IF(AND(I33&lt;0,#REF!&lt;0),N32+3,IF(AND(I33&lt;0,#REF!&gt;=0),N32+2,IF(AND(I33&gt;0,#REF!&lt;0),N32+1,N32-1))))))))</f>
        <v>#REF!</v>
      </c>
      <c r="O33" s="43" t="str">
        <f t="shared" si="1"/>
        <v/>
      </c>
      <c r="P33" s="49" t="str">
        <f t="shared" si="2"/>
        <v/>
      </c>
      <c r="Q33" s="54">
        <v>29</v>
      </c>
      <c r="R33" s="55"/>
      <c r="S33" s="55"/>
      <c r="T33" s="55"/>
      <c r="U33" s="56"/>
      <c r="V33" s="56"/>
      <c r="W33" s="56"/>
      <c r="X33" s="56"/>
      <c r="Y33" s="56"/>
      <c r="Z33" s="56"/>
      <c r="AA33" s="56"/>
      <c r="AB33" s="79"/>
      <c r="AC33"/>
      <c r="AD33" s="5"/>
      <c r="AE33"/>
      <c r="AF33"/>
      <c r="AG33" s="73"/>
      <c r="AH33"/>
      <c r="AI33"/>
      <c r="AJ33"/>
      <c r="AK33"/>
      <c r="AL33" s="5"/>
      <c r="AM33"/>
      <c r="AN33" s="5"/>
      <c r="AO33"/>
      <c r="AP33"/>
      <c r="AQ33"/>
      <c r="AR33"/>
      <c r="AS33"/>
      <c r="AT33"/>
      <c r="AU33"/>
      <c r="AV33" s="108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</row>
    <row r="34" spans="1:91" s="30" customFormat="1">
      <c r="A34" s="31">
        <v>30</v>
      </c>
      <c r="B34" s="15"/>
      <c r="C34" s="150">
        <f t="shared" si="0"/>
        <v>0</v>
      </c>
      <c r="D34" s="146">
        <f t="shared" si="10"/>
        <v>0</v>
      </c>
      <c r="E34" s="125" t="str">
        <f t="shared" si="3"/>
        <v/>
      </c>
      <c r="F34" s="26" t="str">
        <f t="shared" si="5"/>
        <v/>
      </c>
      <c r="G34" s="26"/>
      <c r="H34" s="76" t="str">
        <f t="shared" si="6"/>
        <v/>
      </c>
      <c r="I34" s="27">
        <f>IF(AND(B33&lt;&gt;"",F33&lt;&gt;"",H34&lt;&gt;""),IF(H34="W",(28*E33),(-8*E33)),0)</f>
        <v>0</v>
      </c>
      <c r="J34" s="76"/>
      <c r="K34" s="115" t="str">
        <f t="shared" si="7"/>
        <v/>
      </c>
      <c r="L34" s="23" t="str">
        <f t="shared" si="8"/>
        <v/>
      </c>
      <c r="M34" s="19">
        <f t="shared" si="9"/>
        <v>0</v>
      </c>
      <c r="N34" s="9" t="e">
        <f>IF(M34&gt;0,5,IF(AND(L34&gt;0,N33&gt;7),N33-3,IF(L34=0,N33,IF(AND(I34=#REF!),N33,(IF(AND(I34&lt;0,#REF!&lt;0),N33+3,IF(AND(I34&lt;0,#REF!&gt;=0),N33+2,IF(AND(I34&gt;0,#REF!&lt;0),N33+1,N33-1))))))))</f>
        <v>#REF!</v>
      </c>
      <c r="O34" s="43" t="str">
        <f t="shared" si="1"/>
        <v/>
      </c>
      <c r="P34" s="49" t="str">
        <f t="shared" si="2"/>
        <v/>
      </c>
      <c r="Q34" s="54">
        <v>30</v>
      </c>
      <c r="R34" s="55"/>
      <c r="S34" s="55"/>
      <c r="T34" s="55"/>
      <c r="U34" s="56"/>
      <c r="V34" s="56"/>
      <c r="W34" s="56"/>
      <c r="X34" s="56"/>
      <c r="Y34" s="56"/>
      <c r="Z34" s="56"/>
      <c r="AA34" s="56"/>
      <c r="AB34" s="79"/>
      <c r="AC34"/>
      <c r="AD34" s="5"/>
      <c r="AE34"/>
      <c r="AF34"/>
      <c r="AG34" s="6"/>
      <c r="AH34"/>
      <c r="AI34"/>
      <c r="AJ34"/>
      <c r="AK34"/>
      <c r="AL34" s="5"/>
      <c r="AM34"/>
      <c r="AN34" s="5"/>
      <c r="AO34"/>
      <c r="AP34"/>
      <c r="AQ34"/>
      <c r="AR34"/>
      <c r="AS34"/>
      <c r="AT34"/>
      <c r="AU34"/>
      <c r="AV34" s="108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</row>
    <row r="35" spans="1:91" s="30" customFormat="1">
      <c r="A35" s="31">
        <v>31</v>
      </c>
      <c r="B35" s="15"/>
      <c r="C35" s="150">
        <f t="shared" si="0"/>
        <v>0</v>
      </c>
      <c r="D35" s="146">
        <f t="shared" si="10"/>
        <v>0</v>
      </c>
      <c r="E35" s="125" t="str">
        <f t="shared" si="3"/>
        <v/>
      </c>
      <c r="F35" s="26" t="str">
        <f t="shared" si="5"/>
        <v/>
      </c>
      <c r="G35" s="26"/>
      <c r="H35" s="76" t="str">
        <f t="shared" si="6"/>
        <v/>
      </c>
      <c r="I35" s="27">
        <f>IF(AND(B34&lt;&gt;"",F34&lt;&gt;"",H35&lt;&gt;""),IF(H35="W",(28*E34),(-8*E34)),0)</f>
        <v>0</v>
      </c>
      <c r="J35" s="76"/>
      <c r="K35" s="115" t="str">
        <f t="shared" si="7"/>
        <v/>
      </c>
      <c r="L35" s="23" t="str">
        <f t="shared" si="8"/>
        <v/>
      </c>
      <c r="M35" s="19">
        <f t="shared" si="9"/>
        <v>0</v>
      </c>
      <c r="N35" s="9" t="e">
        <f>IF(M35&gt;0,5,IF(AND(L35&gt;0,N34&gt;7),N34-3,IF(L35=0,N34,IF(AND(I35=#REF!),N34,(IF(AND(I35&lt;0,#REF!&lt;0),N34+3,IF(AND(I35&lt;0,#REF!&gt;=0),N34+2,IF(AND(I35&gt;0,#REF!&lt;0),N34+1,N34-1))))))))</f>
        <v>#REF!</v>
      </c>
      <c r="O35" s="43" t="str">
        <f t="shared" si="1"/>
        <v/>
      </c>
      <c r="P35" s="49" t="str">
        <f t="shared" si="2"/>
        <v/>
      </c>
      <c r="Q35" s="54">
        <v>31</v>
      </c>
      <c r="R35" s="55"/>
      <c r="S35" s="55"/>
      <c r="T35" s="55"/>
      <c r="U35" s="56"/>
      <c r="V35" s="56"/>
      <c r="W35" s="56"/>
      <c r="X35" s="56"/>
      <c r="Y35" s="56"/>
      <c r="Z35" s="56"/>
      <c r="AA35" s="56"/>
      <c r="AB35" s="79"/>
      <c r="AC35"/>
      <c r="AD35" s="5"/>
      <c r="AE35"/>
      <c r="AF35"/>
      <c r="AG35" s="6"/>
      <c r="AH35"/>
      <c r="AI35"/>
      <c r="AJ35"/>
      <c r="AK35"/>
      <c r="AL35" s="5"/>
      <c r="AM35"/>
      <c r="AN35" s="5"/>
      <c r="AO35"/>
      <c r="AP35"/>
      <c r="AQ35"/>
      <c r="AR35"/>
      <c r="AS35"/>
      <c r="AT35"/>
      <c r="AU35"/>
      <c r="AV35" s="108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</row>
    <row r="36" spans="1:91" s="30" customFormat="1">
      <c r="A36" s="31">
        <v>32</v>
      </c>
      <c r="B36" s="15"/>
      <c r="C36" s="150">
        <f t="shared" si="0"/>
        <v>0</v>
      </c>
      <c r="D36" s="146">
        <f t="shared" si="10"/>
        <v>0</v>
      </c>
      <c r="E36" s="125" t="str">
        <f t="shared" si="3"/>
        <v/>
      </c>
      <c r="F36" s="26" t="str">
        <f t="shared" si="5"/>
        <v/>
      </c>
      <c r="G36" s="26"/>
      <c r="H36" s="76" t="str">
        <f t="shared" si="6"/>
        <v/>
      </c>
      <c r="I36" s="27">
        <f>IF(AND(B35&lt;&gt;"",F35&lt;&gt;"",H36&lt;&gt;""),IF(H36="W",(28*E35),(-8*E35)),0)</f>
        <v>0</v>
      </c>
      <c r="J36" s="76"/>
      <c r="K36" s="115" t="str">
        <f t="shared" si="7"/>
        <v/>
      </c>
      <c r="L36" s="23" t="str">
        <f t="shared" si="8"/>
        <v/>
      </c>
      <c r="M36" s="19">
        <f t="shared" si="9"/>
        <v>0</v>
      </c>
      <c r="N36" s="9" t="e">
        <f>IF(M36&gt;0,5,IF(AND(L36&gt;0,N35&gt;7),N35-3,IF(L36=0,N35,IF(AND(I36=#REF!),N35,(IF(AND(I36&lt;0,#REF!&lt;0),N35+3,IF(AND(I36&lt;0,#REF!&gt;=0),N35+2,IF(AND(I36&gt;0,#REF!&lt;0),N35+1,N35-1))))))))</f>
        <v>#REF!</v>
      </c>
      <c r="O36" s="43" t="str">
        <f t="shared" si="1"/>
        <v/>
      </c>
      <c r="P36" s="49" t="str">
        <f t="shared" si="2"/>
        <v/>
      </c>
      <c r="Q36" s="54">
        <v>32</v>
      </c>
      <c r="R36" s="55"/>
      <c r="S36" s="55"/>
      <c r="T36" s="55"/>
      <c r="U36" s="56"/>
      <c r="V36" s="56"/>
      <c r="W36" s="56"/>
      <c r="X36" s="56"/>
      <c r="Y36" s="56"/>
      <c r="Z36" s="56"/>
      <c r="AA36" s="56"/>
      <c r="AB36" s="79"/>
      <c r="AC36"/>
      <c r="AD36" s="5"/>
      <c r="AE36"/>
      <c r="AF36"/>
      <c r="AG36" s="6"/>
      <c r="AH36"/>
      <c r="AI36"/>
      <c r="AJ36"/>
      <c r="AK36"/>
      <c r="AL36" s="5"/>
      <c r="AM36"/>
      <c r="AN36" s="5"/>
      <c r="AO36"/>
      <c r="AP36"/>
      <c r="AQ36"/>
      <c r="AR36"/>
      <c r="AS36"/>
      <c r="AT36"/>
      <c r="AU36"/>
      <c r="AV36" s="108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</row>
    <row r="37" spans="1:91" s="30" customFormat="1">
      <c r="A37" s="31">
        <v>33</v>
      </c>
      <c r="B37" s="15"/>
      <c r="C37" s="150">
        <f t="shared" ref="C37:C68" si="11">VLOOKUP(B37,$AT$107:$BC$144,4,0)</f>
        <v>0</v>
      </c>
      <c r="D37" s="146">
        <f t="shared" si="10"/>
        <v>0</v>
      </c>
      <c r="E37" s="125" t="str">
        <f t="shared" si="3"/>
        <v/>
      </c>
      <c r="F37" s="26" t="str">
        <f t="shared" si="5"/>
        <v/>
      </c>
      <c r="G37" s="26"/>
      <c r="H37" s="76" t="str">
        <f t="shared" si="6"/>
        <v/>
      </c>
      <c r="I37" s="27">
        <f>IF(AND(B36&lt;&gt;"",F36&lt;&gt;"",H37&lt;&gt;""),IF(H37="W",(28*E36),(-8*E36)),0)</f>
        <v>0</v>
      </c>
      <c r="J37" s="76"/>
      <c r="K37" s="115" t="str">
        <f t="shared" si="7"/>
        <v/>
      </c>
      <c r="L37" s="23" t="str">
        <f t="shared" si="8"/>
        <v/>
      </c>
      <c r="M37" s="19">
        <f t="shared" si="9"/>
        <v>0</v>
      </c>
      <c r="N37" s="9" t="e">
        <f>IF(M37&gt;0,5,IF(AND(L37&gt;0,N36&gt;7),N36-3,IF(L37=0,N36,IF(AND(I37=#REF!),N36,(IF(AND(I37&lt;0,#REF!&lt;0),N36+3,IF(AND(I37&lt;0,#REF!&gt;=0),N36+2,IF(AND(I37&gt;0,#REF!&lt;0),N36+1,N36-1))))))))</f>
        <v>#REF!</v>
      </c>
      <c r="O37" s="43" t="str">
        <f t="shared" ref="O37:O68" si="12">IF(B37&lt;&gt;"",IF(M37&gt;=$AG$5,"Profit Target",""),"")</f>
        <v/>
      </c>
      <c r="P37" s="49" t="str">
        <f t="shared" ref="P37:P68" si="13">IF(B37&lt;&gt;"",IF(M37&lt;=$AG$6,"Stop Loss",""),"")</f>
        <v/>
      </c>
      <c r="Q37" s="54">
        <v>33</v>
      </c>
      <c r="R37" s="55"/>
      <c r="S37" s="55"/>
      <c r="T37" s="55"/>
      <c r="U37" s="56"/>
      <c r="V37" s="56"/>
      <c r="W37" s="56"/>
      <c r="X37" s="56"/>
      <c r="Y37" s="56"/>
      <c r="Z37" s="56"/>
      <c r="AA37" s="56"/>
      <c r="AB37" s="79"/>
      <c r="AC37"/>
      <c r="AD37" s="156"/>
      <c r="AE37" s="156"/>
      <c r="AF37" s="156"/>
      <c r="AG37" s="156"/>
      <c r="AH37" s="156"/>
      <c r="AI37"/>
      <c r="AJ37"/>
      <c r="AK37"/>
      <c r="AL37" s="5"/>
      <c r="AM37"/>
      <c r="AN37" s="5"/>
      <c r="AO37"/>
      <c r="AP37"/>
      <c r="AQ37"/>
      <c r="AR37"/>
      <c r="AS37"/>
      <c r="AT37"/>
      <c r="AU37"/>
      <c r="AV37" s="108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</row>
    <row r="38" spans="1:91" s="30" customFormat="1">
      <c r="A38" s="31">
        <v>34</v>
      </c>
      <c r="B38" s="15"/>
      <c r="C38" s="150">
        <f t="shared" si="11"/>
        <v>0</v>
      </c>
      <c r="D38" s="146">
        <f t="shared" si="10"/>
        <v>0</v>
      </c>
      <c r="E38" s="125" t="str">
        <f t="shared" ref="E38:E69" si="14">IF(K38&lt;&gt;"",VLOOKUP(K38,$AI$5:$AJ$29,2),"")</f>
        <v/>
      </c>
      <c r="F38" s="26" t="str">
        <f t="shared" si="5"/>
        <v/>
      </c>
      <c r="G38" s="26"/>
      <c r="H38" s="76" t="str">
        <f t="shared" si="6"/>
        <v/>
      </c>
      <c r="I38" s="27">
        <f>IF(AND(B37&lt;&gt;"",F37&lt;&gt;"",H38&lt;&gt;""),IF(H38="W",(28*E37),(-8*E37)),0)</f>
        <v>0</v>
      </c>
      <c r="J38" s="76"/>
      <c r="K38" s="115" t="str">
        <f t="shared" si="7"/>
        <v/>
      </c>
      <c r="L38" s="23" t="str">
        <f t="shared" si="8"/>
        <v/>
      </c>
      <c r="M38" s="19">
        <f t="shared" si="9"/>
        <v>0</v>
      </c>
      <c r="N38" s="9" t="e">
        <f>IF(M38&gt;0,5,IF(AND(L38&gt;0,N37&gt;7),N37-3,IF(L38=0,N37,IF(AND(I38=#REF!),N37,(IF(AND(I38&lt;0,#REF!&lt;0),N37+3,IF(AND(I38&lt;0,#REF!&gt;=0),N37+2,IF(AND(I38&gt;0,#REF!&lt;0),N37+1,N37-1))))))))</f>
        <v>#REF!</v>
      </c>
      <c r="O38" s="43" t="str">
        <f t="shared" si="12"/>
        <v/>
      </c>
      <c r="P38" s="49" t="str">
        <f t="shared" si="13"/>
        <v/>
      </c>
      <c r="Q38" s="54">
        <v>34</v>
      </c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79"/>
      <c r="AC38"/>
      <c r="AD38" s="5"/>
      <c r="AE38"/>
      <c r="AF38"/>
      <c r="AG38" s="6"/>
      <c r="AH38"/>
      <c r="AI38"/>
      <c r="AJ38"/>
      <c r="AK38"/>
      <c r="AL38" s="5"/>
      <c r="AM38"/>
      <c r="AN38" s="5"/>
      <c r="AO38"/>
      <c r="AP38"/>
      <c r="AQ38"/>
      <c r="AR38"/>
      <c r="AS38"/>
      <c r="AT38"/>
      <c r="AU38"/>
      <c r="AV38" s="10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</row>
    <row r="39" spans="1:91" s="30" customFormat="1">
      <c r="A39" s="31">
        <v>35</v>
      </c>
      <c r="B39" s="15"/>
      <c r="C39" s="150">
        <f t="shared" si="11"/>
        <v>0</v>
      </c>
      <c r="D39" s="146">
        <f t="shared" si="10"/>
        <v>0</v>
      </c>
      <c r="E39" s="125" t="str">
        <f t="shared" si="14"/>
        <v/>
      </c>
      <c r="F39" s="26" t="str">
        <f t="shared" ref="F39:F70" si="15">IF(B39&lt;&gt;"",IF(D39=1,VLOOKUP(B39,$AT$107:$BD$144,2,0),IF(D39=2,VLOOKUP(B39,$AT$107:$BD$144,3,0),"")),"")</f>
        <v/>
      </c>
      <c r="G39" s="26" t="s">
        <v>22</v>
      </c>
      <c r="H39" s="76" t="str">
        <f t="shared" ref="H39:H70" si="16">IF(OR(B39="",F38="",F38="NB"),"",IF(B39=0,"L",IF(OR(B39=ABS(LEFT(F38,2)),B39=ABS(MID(F38,4,2)),B39=ABS(MID(F38,7,2)),B39=ABS(MID(F38,10,2)),B39=ABS(MID(F38,13,2)),B39=ABS(MID(F38,16,2)),B39=ABS(MID(F38,19,2)),B39=ABS(RIGHT(F38,2))),"W","L")))</f>
        <v/>
      </c>
      <c r="I39" s="27">
        <f>IF(AND(B38&lt;&gt;"",F38&lt;&gt;"",H39&lt;&gt;""),IF(H39="W",(28*E38),(-8*E38)),0)</f>
        <v>0</v>
      </c>
      <c r="J39" s="76"/>
      <c r="K39" s="115" t="str">
        <f t="shared" ref="K39:K70" si="17">IF(B39&lt;&gt;"",IF(AND(K38&gt;0,J39="L"),K38+1,IF(AND(K38&gt;0,H39="L"),K38+1,IF(AND(K38&gt;1,J38="W"),1,IF(AND(K38&gt;1,H38="W"),1,1)))),"")</f>
        <v/>
      </c>
      <c r="L39" s="23" t="str">
        <f t="shared" ref="L39:L70" si="18">IF(B39&lt;&gt;"",IF(M38&gt;=$AG$5,0,IF(M38&lt;=$AG$6,0,I39)),"")</f>
        <v/>
      </c>
      <c r="M39" s="19">
        <f t="shared" ref="M39:M70" si="19">IF(B39&lt;&gt;"",(L39+M38),0)</f>
        <v>0</v>
      </c>
      <c r="N39" s="9" t="e">
        <f>IF(M39&gt;0,5,IF(AND(L39&gt;0,N38&gt;7),N38-3,IF(L39=0,N38,IF(AND(I39=#REF!),N38,(IF(AND(I39&lt;0,#REF!&lt;0),N38+3,IF(AND(I39&lt;0,#REF!&gt;=0),N38+2,IF(AND(I39&gt;0,#REF!&lt;0),N38+1,N38-1))))))))</f>
        <v>#REF!</v>
      </c>
      <c r="O39" s="43" t="str">
        <f t="shared" si="12"/>
        <v/>
      </c>
      <c r="P39" s="49" t="str">
        <f t="shared" si="13"/>
        <v/>
      </c>
      <c r="Q39" s="54">
        <v>35</v>
      </c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79"/>
      <c r="AC39"/>
      <c r="AD39" s="5"/>
      <c r="AE39"/>
      <c r="AF39"/>
      <c r="AG39" s="6"/>
      <c r="AH39"/>
      <c r="AI39"/>
      <c r="AJ39"/>
      <c r="AK39"/>
      <c r="AL39" s="5"/>
      <c r="AM39"/>
      <c r="AN39" s="5"/>
      <c r="AO39"/>
      <c r="AP39"/>
      <c r="AQ39"/>
      <c r="AR39"/>
      <c r="AS39"/>
      <c r="AT39"/>
      <c r="AU39"/>
      <c r="AV39" s="108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</row>
    <row r="40" spans="1:91" s="30" customFormat="1">
      <c r="A40" s="31">
        <v>36</v>
      </c>
      <c r="B40" s="15"/>
      <c r="C40" s="150">
        <f t="shared" si="11"/>
        <v>0</v>
      </c>
      <c r="D40" s="146">
        <f t="shared" ref="D40:D71" si="20">IF(AND(C39=1,C40=1),1,IF(AND(C39=2,C40=2),2,IF(AND(C37=2,C38=2,C39=1,C40=2),0,IF(AND(C37=1,C38=1,C39=2,C40=1),0,IF(D39&lt;&gt;0,D39,0)))))</f>
        <v>0</v>
      </c>
      <c r="E40" s="125" t="str">
        <f t="shared" si="14"/>
        <v/>
      </c>
      <c r="F40" s="26" t="str">
        <f t="shared" si="15"/>
        <v/>
      </c>
      <c r="G40" s="26" t="s">
        <v>22</v>
      </c>
      <c r="H40" s="76" t="str">
        <f t="shared" si="16"/>
        <v/>
      </c>
      <c r="I40" s="27">
        <f>IF(AND(B39&lt;&gt;"",F39&lt;&gt;"",H40&lt;&gt;""),IF(H40="W",(28*E39),(-8*E39)),0)</f>
        <v>0</v>
      </c>
      <c r="J40" s="76"/>
      <c r="K40" s="115" t="str">
        <f t="shared" si="17"/>
        <v/>
      </c>
      <c r="L40" s="23" t="str">
        <f t="shared" si="18"/>
        <v/>
      </c>
      <c r="M40" s="19">
        <f t="shared" si="19"/>
        <v>0</v>
      </c>
      <c r="N40" s="9" t="e">
        <f>IF(M40&gt;0,5,IF(AND(L40&gt;0,N39&gt;7),N39-3,IF(L40=0,N39,IF(AND(I40=#REF!),N39,(IF(AND(I40&lt;0,#REF!&lt;0),N39+3,IF(AND(I40&lt;0,#REF!&gt;=0),N39+2,IF(AND(I40&gt;0,#REF!&lt;0),N39+1,N39-1))))))))</f>
        <v>#REF!</v>
      </c>
      <c r="O40" s="43" t="str">
        <f t="shared" si="12"/>
        <v/>
      </c>
      <c r="P40" s="49" t="str">
        <f t="shared" si="13"/>
        <v/>
      </c>
      <c r="Q40" s="54">
        <v>36</v>
      </c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79"/>
      <c r="AC40"/>
      <c r="AD40" s="5"/>
      <c r="AE40"/>
      <c r="AF40"/>
      <c r="AG40" s="6"/>
      <c r="AH40"/>
      <c r="AI40"/>
      <c r="AJ40"/>
      <c r="AK40"/>
      <c r="AL40" s="5"/>
      <c r="AM40"/>
      <c r="AN40" s="5"/>
      <c r="AO40"/>
      <c r="AP40"/>
      <c r="AQ40"/>
      <c r="AR40"/>
      <c r="AS40"/>
      <c r="AT40"/>
      <c r="AU40"/>
      <c r="AV40" s="108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</row>
    <row r="41" spans="1:91" s="30" customFormat="1">
      <c r="A41" s="31">
        <v>37</v>
      </c>
      <c r="B41" s="15"/>
      <c r="C41" s="150">
        <f t="shared" si="11"/>
        <v>0</v>
      </c>
      <c r="D41" s="146">
        <f t="shared" si="20"/>
        <v>0</v>
      </c>
      <c r="E41" s="125" t="str">
        <f t="shared" si="14"/>
        <v/>
      </c>
      <c r="F41" s="26" t="str">
        <f t="shared" si="15"/>
        <v/>
      </c>
      <c r="G41" s="26" t="s">
        <v>0</v>
      </c>
      <c r="H41" s="76" t="str">
        <f t="shared" si="16"/>
        <v/>
      </c>
      <c r="I41" s="27">
        <f>IF(AND(B40&lt;&gt;"",F40&lt;&gt;"",H41&lt;&gt;""),IF(H41="W",(28*E40),(-8*E40)),0)</f>
        <v>0</v>
      </c>
      <c r="J41" s="76"/>
      <c r="K41" s="115" t="str">
        <f t="shared" si="17"/>
        <v/>
      </c>
      <c r="L41" s="23" t="str">
        <f t="shared" si="18"/>
        <v/>
      </c>
      <c r="M41" s="19">
        <f t="shared" si="19"/>
        <v>0</v>
      </c>
      <c r="N41" s="9" t="e">
        <f>IF(M41&gt;0,5,IF(AND(L41&gt;0,N40&gt;7),N40-3,IF(L41=0,N40,IF(AND(I41=#REF!),N40,(IF(AND(I41&lt;0,#REF!&lt;0),N40+3,IF(AND(I41&lt;0,#REF!&gt;=0),N40+2,IF(AND(I41&gt;0,#REF!&lt;0),N40+1,N40-1))))))))</f>
        <v>#REF!</v>
      </c>
      <c r="O41" s="43" t="str">
        <f t="shared" si="12"/>
        <v/>
      </c>
      <c r="P41" s="49" t="str">
        <f t="shared" si="13"/>
        <v/>
      </c>
      <c r="Q41" s="54">
        <v>37</v>
      </c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79"/>
      <c r="AC41"/>
      <c r="AD41" s="5"/>
      <c r="AE41"/>
      <c r="AF41"/>
      <c r="AG41" s="6"/>
      <c r="AH41"/>
      <c r="AI41"/>
      <c r="AJ41"/>
      <c r="AK41"/>
      <c r="AL41" s="5"/>
      <c r="AM41"/>
      <c r="AN41" s="5"/>
      <c r="AO41"/>
      <c r="AP41"/>
      <c r="AQ41"/>
      <c r="AR41"/>
      <c r="AS41"/>
      <c r="AT41"/>
      <c r="AU41"/>
      <c r="AV41" s="108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</row>
    <row r="42" spans="1:91" s="30" customFormat="1">
      <c r="A42" s="31">
        <v>38</v>
      </c>
      <c r="B42" s="15"/>
      <c r="C42" s="150">
        <f t="shared" si="11"/>
        <v>0</v>
      </c>
      <c r="D42" s="146">
        <f t="shared" si="20"/>
        <v>0</v>
      </c>
      <c r="E42" s="125" t="str">
        <f t="shared" si="14"/>
        <v/>
      </c>
      <c r="F42" s="26" t="str">
        <f t="shared" si="15"/>
        <v/>
      </c>
      <c r="G42" s="26"/>
      <c r="H42" s="76" t="str">
        <f t="shared" si="16"/>
        <v/>
      </c>
      <c r="I42" s="27">
        <f>IF(AND(B41&lt;&gt;"",F41&lt;&gt;"",H42&lt;&gt;""),IF(H42="W",(28*E41),(-8*E41)),0)</f>
        <v>0</v>
      </c>
      <c r="J42" s="76"/>
      <c r="K42" s="115" t="str">
        <f t="shared" si="17"/>
        <v/>
      </c>
      <c r="L42" s="23" t="str">
        <f t="shared" si="18"/>
        <v/>
      </c>
      <c r="M42" s="19">
        <f t="shared" si="19"/>
        <v>0</v>
      </c>
      <c r="N42" s="9" t="e">
        <f>IF(M42&gt;0,5,IF(AND(L42&gt;0,N41&gt;7),N41-3,IF(L42=0,N41,IF(AND(I42=#REF!),N41,(IF(AND(I42&lt;0,#REF!&lt;0),N41+3,IF(AND(I42&lt;0,#REF!&gt;=0),N41+2,IF(AND(I42&gt;0,#REF!&lt;0),N41+1,N41-1))))))))</f>
        <v>#REF!</v>
      </c>
      <c r="O42" s="43" t="str">
        <f t="shared" si="12"/>
        <v/>
      </c>
      <c r="P42" s="49" t="str">
        <f t="shared" si="13"/>
        <v/>
      </c>
      <c r="Q42" s="54">
        <v>38</v>
      </c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79"/>
      <c r="AC42"/>
      <c r="AD42" s="5"/>
      <c r="AE42"/>
      <c r="AF42"/>
      <c r="AG42" s="6"/>
      <c r="AH42"/>
      <c r="AI42"/>
      <c r="AJ42"/>
      <c r="AK42"/>
      <c r="AL42" s="5"/>
      <c r="AM42"/>
      <c r="AN42" s="5"/>
      <c r="AO42"/>
      <c r="AP42"/>
      <c r="AQ42"/>
      <c r="AR42"/>
      <c r="AS42"/>
      <c r="AT42"/>
      <c r="AU42"/>
      <c r="AV42" s="108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</row>
    <row r="43" spans="1:91" s="30" customFormat="1">
      <c r="A43" s="31">
        <v>39</v>
      </c>
      <c r="B43" s="15"/>
      <c r="C43" s="150">
        <f t="shared" si="11"/>
        <v>0</v>
      </c>
      <c r="D43" s="146">
        <f t="shared" si="20"/>
        <v>0</v>
      </c>
      <c r="E43" s="125" t="str">
        <f t="shared" si="14"/>
        <v/>
      </c>
      <c r="F43" s="26" t="str">
        <f t="shared" si="15"/>
        <v/>
      </c>
      <c r="G43" s="26" t="s">
        <v>22</v>
      </c>
      <c r="H43" s="76" t="str">
        <f t="shared" si="16"/>
        <v/>
      </c>
      <c r="I43" s="27">
        <f>IF(AND(B42&lt;&gt;"",F42&lt;&gt;"",H43&lt;&gt;""),IF(H43="W",(28*E42),(-8*E42)),0)</f>
        <v>0</v>
      </c>
      <c r="J43" s="76"/>
      <c r="K43" s="115" t="str">
        <f t="shared" si="17"/>
        <v/>
      </c>
      <c r="L43" s="23" t="str">
        <f t="shared" si="18"/>
        <v/>
      </c>
      <c r="M43" s="19">
        <f t="shared" si="19"/>
        <v>0</v>
      </c>
      <c r="N43" s="9" t="e">
        <f>IF(M43&gt;0,5,IF(AND(L43&gt;0,N42&gt;7),N42-3,IF(L43=0,N42,IF(AND(I43=#REF!),N42,(IF(AND(I43&lt;0,#REF!&lt;0),N42+3,IF(AND(I43&lt;0,#REF!&gt;=0),N42+2,IF(AND(I43&gt;0,#REF!&lt;0),N42+1,N42-1))))))))</f>
        <v>#REF!</v>
      </c>
      <c r="O43" s="43" t="str">
        <f t="shared" si="12"/>
        <v/>
      </c>
      <c r="P43" s="49" t="str">
        <f t="shared" si="13"/>
        <v/>
      </c>
      <c r="Q43" s="54">
        <v>39</v>
      </c>
      <c r="R43" s="56"/>
      <c r="S43" s="56"/>
      <c r="T43" s="56"/>
      <c r="U43" s="56"/>
      <c r="V43" s="69"/>
      <c r="W43" s="56"/>
      <c r="X43" s="58"/>
      <c r="Y43" s="56"/>
      <c r="Z43" s="56"/>
      <c r="AA43" s="56"/>
      <c r="AB43" s="79"/>
      <c r="AC43"/>
      <c r="AD43" s="5"/>
      <c r="AE43"/>
      <c r="AF43"/>
      <c r="AG43"/>
      <c r="AH43"/>
      <c r="AI43"/>
      <c r="AJ43"/>
      <c r="AK43"/>
      <c r="AL43" s="5"/>
      <c r="AM43"/>
      <c r="AN43" s="5"/>
      <c r="AO43"/>
      <c r="AP43"/>
      <c r="AQ43"/>
      <c r="AR43"/>
      <c r="AS43"/>
      <c r="AT43"/>
      <c r="AU43"/>
      <c r="AV43" s="108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</row>
    <row r="44" spans="1:91" s="30" customFormat="1">
      <c r="A44" s="31">
        <v>40</v>
      </c>
      <c r="B44" s="15"/>
      <c r="C44" s="150">
        <f t="shared" si="11"/>
        <v>0</v>
      </c>
      <c r="D44" s="146">
        <f t="shared" si="20"/>
        <v>0</v>
      </c>
      <c r="E44" s="125" t="str">
        <f t="shared" si="14"/>
        <v/>
      </c>
      <c r="F44" s="26" t="str">
        <f t="shared" si="15"/>
        <v/>
      </c>
      <c r="G44" s="26" t="s">
        <v>0</v>
      </c>
      <c r="H44" s="76" t="str">
        <f t="shared" si="16"/>
        <v/>
      </c>
      <c r="I44" s="27">
        <f>IF(AND(B43&lt;&gt;"",F43&lt;&gt;"",H44&lt;&gt;""),IF(H44="W",(28*E43),(-8*E43)),0)</f>
        <v>0</v>
      </c>
      <c r="J44" s="76"/>
      <c r="K44" s="115" t="str">
        <f t="shared" si="17"/>
        <v/>
      </c>
      <c r="L44" s="23" t="str">
        <f t="shared" si="18"/>
        <v/>
      </c>
      <c r="M44" s="19">
        <f t="shared" si="19"/>
        <v>0</v>
      </c>
      <c r="N44" s="9" t="e">
        <f>IF(M44&gt;0,5,IF(AND(L44&gt;0,N43&gt;7),N43-3,IF(L44=0,N43,IF(AND(I44=#REF!),N43,(IF(AND(I44&lt;0,#REF!&lt;0),N43+3,IF(AND(I44&lt;0,#REF!&gt;=0),N43+2,IF(AND(I44&gt;0,#REF!&lt;0),N43+1,N43-1))))))))</f>
        <v>#REF!</v>
      </c>
      <c r="O44" s="43" t="str">
        <f t="shared" si="12"/>
        <v/>
      </c>
      <c r="P44" s="49" t="str">
        <f t="shared" si="13"/>
        <v/>
      </c>
      <c r="Q44" s="54">
        <v>40</v>
      </c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79"/>
      <c r="AC44"/>
      <c r="AD44" s="5"/>
      <c r="AE44"/>
      <c r="AF44"/>
      <c r="AG44"/>
      <c r="AH44"/>
      <c r="AI44"/>
      <c r="AJ44"/>
      <c r="AK44"/>
      <c r="AL44" s="5"/>
      <c r="AM44"/>
      <c r="AN44" s="5"/>
      <c r="AO44"/>
      <c r="AP44"/>
      <c r="AQ44"/>
      <c r="AR44"/>
      <c r="AS44"/>
      <c r="AT44"/>
      <c r="AU44"/>
      <c r="AV44" s="108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</row>
    <row r="45" spans="1:91" s="30" customFormat="1">
      <c r="A45" s="31">
        <v>41</v>
      </c>
      <c r="B45" s="15"/>
      <c r="C45" s="150">
        <f t="shared" si="11"/>
        <v>0</v>
      </c>
      <c r="D45" s="146">
        <f t="shared" si="20"/>
        <v>0</v>
      </c>
      <c r="E45" s="125" t="str">
        <f t="shared" si="14"/>
        <v/>
      </c>
      <c r="F45" s="26" t="str">
        <f t="shared" si="15"/>
        <v/>
      </c>
      <c r="G45" s="26"/>
      <c r="H45" s="76" t="str">
        <f t="shared" si="16"/>
        <v/>
      </c>
      <c r="I45" s="27">
        <f>IF(AND(B44&lt;&gt;"",F44&lt;&gt;"",H45&lt;&gt;""),IF(H45="W",(28*E44),(-8*E44)),0)</f>
        <v>0</v>
      </c>
      <c r="J45" s="76"/>
      <c r="K45" s="115" t="str">
        <f t="shared" si="17"/>
        <v/>
      </c>
      <c r="L45" s="23" t="str">
        <f t="shared" si="18"/>
        <v/>
      </c>
      <c r="M45" s="19">
        <f t="shared" si="19"/>
        <v>0</v>
      </c>
      <c r="N45" s="9" t="e">
        <f>IF(M45&gt;0,5,IF(AND(L45&gt;0,N44&gt;7),N44-3,IF(L45=0,N44,IF(AND(I45=#REF!),N44,(IF(AND(I45&lt;0,#REF!&lt;0),N44+3,IF(AND(I45&lt;0,#REF!&gt;=0),N44+2,IF(AND(I45&gt;0,#REF!&lt;0),N44+1,N44-1))))))))</f>
        <v>#REF!</v>
      </c>
      <c r="O45" s="43" t="str">
        <f t="shared" si="12"/>
        <v/>
      </c>
      <c r="P45" s="49" t="str">
        <f t="shared" si="13"/>
        <v/>
      </c>
      <c r="Q45" s="54">
        <v>41</v>
      </c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79"/>
      <c r="AC45"/>
      <c r="AD45" s="5"/>
      <c r="AE45"/>
      <c r="AF45"/>
      <c r="AG45"/>
      <c r="AH45"/>
      <c r="AI45"/>
      <c r="AJ45"/>
      <c r="AK45"/>
      <c r="AL45" s="5"/>
      <c r="AM45"/>
      <c r="AN45" s="5"/>
      <c r="AO45"/>
      <c r="AP45"/>
      <c r="AQ45"/>
      <c r="AR45"/>
      <c r="AS45"/>
      <c r="AT45"/>
      <c r="AU45"/>
      <c r="AV45" s="108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</row>
    <row r="46" spans="1:91" s="30" customFormat="1">
      <c r="A46" s="31">
        <v>42</v>
      </c>
      <c r="B46" s="15"/>
      <c r="C46" s="150">
        <f t="shared" si="11"/>
        <v>0</v>
      </c>
      <c r="D46" s="146">
        <f t="shared" si="20"/>
        <v>0</v>
      </c>
      <c r="E46" s="125" t="str">
        <f t="shared" si="14"/>
        <v/>
      </c>
      <c r="F46" s="26" t="str">
        <f t="shared" si="15"/>
        <v/>
      </c>
      <c r="G46" s="26" t="s">
        <v>22</v>
      </c>
      <c r="H46" s="76" t="str">
        <f t="shared" si="16"/>
        <v/>
      </c>
      <c r="I46" s="27">
        <f>IF(AND(B45&lt;&gt;"",F45&lt;&gt;"",H46&lt;&gt;""),IF(H46="W",(28*E45),(-8*E45)),0)</f>
        <v>0</v>
      </c>
      <c r="J46" s="76"/>
      <c r="K46" s="115" t="str">
        <f t="shared" si="17"/>
        <v/>
      </c>
      <c r="L46" s="23" t="str">
        <f t="shared" si="18"/>
        <v/>
      </c>
      <c r="M46" s="19">
        <f t="shared" si="19"/>
        <v>0</v>
      </c>
      <c r="N46" s="9" t="e">
        <f>IF(M46&gt;0,5,IF(AND(L46&gt;0,N45&gt;7),N45-3,IF(L46=0,N45,IF(AND(I46=#REF!),N45,(IF(AND(I46&lt;0,#REF!&lt;0),N45+3,IF(AND(I46&lt;0,#REF!&gt;=0),N45+2,IF(AND(I46&gt;0,#REF!&lt;0),N45+1,N45-1))))))))</f>
        <v>#REF!</v>
      </c>
      <c r="O46" s="43" t="str">
        <f t="shared" si="12"/>
        <v/>
      </c>
      <c r="P46" s="49" t="str">
        <f t="shared" si="13"/>
        <v/>
      </c>
      <c r="Q46" s="54">
        <v>42</v>
      </c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79"/>
      <c r="AC46"/>
      <c r="AD46" s="5"/>
      <c r="AE46"/>
      <c r="AF46"/>
      <c r="AG46"/>
      <c r="AH46"/>
      <c r="AI46"/>
      <c r="AJ46"/>
      <c r="AK46"/>
      <c r="AL46" s="5"/>
      <c r="AM46"/>
      <c r="AN46" s="5"/>
      <c r="AO46"/>
      <c r="AP46"/>
      <c r="AQ46"/>
      <c r="AR46"/>
      <c r="AS46"/>
      <c r="AT46"/>
      <c r="AU46"/>
      <c r="AV46" s="108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</row>
    <row r="47" spans="1:91" s="30" customFormat="1">
      <c r="A47" s="31">
        <v>43</v>
      </c>
      <c r="B47" s="15"/>
      <c r="C47" s="150">
        <f t="shared" si="11"/>
        <v>0</v>
      </c>
      <c r="D47" s="146">
        <f t="shared" si="20"/>
        <v>0</v>
      </c>
      <c r="E47" s="125" t="str">
        <f t="shared" si="14"/>
        <v/>
      </c>
      <c r="F47" s="26" t="str">
        <f t="shared" si="15"/>
        <v/>
      </c>
      <c r="G47" s="26" t="s">
        <v>22</v>
      </c>
      <c r="H47" s="76" t="str">
        <f t="shared" si="16"/>
        <v/>
      </c>
      <c r="I47" s="27">
        <f>IF(AND(B46&lt;&gt;"",F46&lt;&gt;"",H47&lt;&gt;""),IF(H47="W",(28*E46),(-8*E46)),0)</f>
        <v>0</v>
      </c>
      <c r="J47" s="76"/>
      <c r="K47" s="115" t="str">
        <f t="shared" si="17"/>
        <v/>
      </c>
      <c r="L47" s="23" t="str">
        <f t="shared" si="18"/>
        <v/>
      </c>
      <c r="M47" s="19">
        <f t="shared" si="19"/>
        <v>0</v>
      </c>
      <c r="N47" s="9" t="e">
        <f>IF(M47&gt;0,5,IF(AND(L47&gt;0,N46&gt;7),N46-3,IF(L47=0,N46,IF(AND(I47=#REF!),N46,(IF(AND(I47&lt;0,#REF!&lt;0),N46+3,IF(AND(I47&lt;0,#REF!&gt;=0),N46+2,IF(AND(I47&gt;0,#REF!&lt;0),N46+1,N46-1))))))))</f>
        <v>#REF!</v>
      </c>
      <c r="O47" s="43" t="str">
        <f t="shared" si="12"/>
        <v/>
      </c>
      <c r="P47" s="49" t="str">
        <f t="shared" si="13"/>
        <v/>
      </c>
      <c r="Q47" s="54">
        <v>43</v>
      </c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79"/>
      <c r="AC47"/>
      <c r="AD47" s="5"/>
      <c r="AE47"/>
      <c r="AF47"/>
      <c r="AG47"/>
      <c r="AH47"/>
      <c r="AI47"/>
      <c r="AJ47"/>
      <c r="AK47"/>
      <c r="AL47" s="5"/>
      <c r="AM47"/>
      <c r="AN47" s="5"/>
      <c r="AO47"/>
      <c r="AP47"/>
      <c r="AQ47"/>
      <c r="AR47"/>
      <c r="AS47"/>
      <c r="AT47"/>
      <c r="AU47"/>
      <c r="AV47" s="108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</row>
    <row r="48" spans="1:91">
      <c r="A48" s="31">
        <v>44</v>
      </c>
      <c r="B48" s="15"/>
      <c r="C48" s="150">
        <f t="shared" si="11"/>
        <v>0</v>
      </c>
      <c r="D48" s="146">
        <f t="shared" si="20"/>
        <v>0</v>
      </c>
      <c r="E48" s="125" t="str">
        <f t="shared" si="14"/>
        <v/>
      </c>
      <c r="F48" s="26" t="str">
        <f t="shared" si="15"/>
        <v/>
      </c>
      <c r="G48" s="26" t="s">
        <v>0</v>
      </c>
      <c r="H48" s="76" t="str">
        <f t="shared" si="16"/>
        <v/>
      </c>
      <c r="I48" s="27">
        <f>IF(AND(B47&lt;&gt;"",F47&lt;&gt;"",H48&lt;&gt;""),IF(H48="W",(28*E47),(-8*E47)),0)</f>
        <v>0</v>
      </c>
      <c r="J48" s="76"/>
      <c r="K48" s="115" t="str">
        <f t="shared" si="17"/>
        <v/>
      </c>
      <c r="L48" s="23" t="str">
        <f t="shared" si="18"/>
        <v/>
      </c>
      <c r="M48" s="19">
        <f t="shared" si="19"/>
        <v>0</v>
      </c>
      <c r="N48" s="9" t="e">
        <f>IF(M48&gt;0,5,IF(AND(L48&gt;0,N47&gt;7),N47-3,IF(L48=0,N47,IF(AND(I48=#REF!),N47,(IF(AND(I48&lt;0,#REF!&lt;0),N47+3,IF(AND(I48&lt;0,#REF!&gt;=0),N47+2,IF(AND(I48&gt;0,#REF!&lt;0),N47+1,N47-1))))))))</f>
        <v>#REF!</v>
      </c>
      <c r="O48" s="43" t="str">
        <f t="shared" si="12"/>
        <v/>
      </c>
      <c r="P48" s="49" t="str">
        <f t="shared" si="13"/>
        <v/>
      </c>
      <c r="Q48" s="54">
        <v>44</v>
      </c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79"/>
      <c r="AC48"/>
      <c r="AE48"/>
      <c r="AF48"/>
      <c r="AG48"/>
      <c r="AH48"/>
      <c r="AI48"/>
      <c r="AJ48"/>
      <c r="AK48"/>
      <c r="AL48" s="5"/>
      <c r="AM48"/>
      <c r="AN48" s="5"/>
      <c r="AO48"/>
      <c r="AP48"/>
      <c r="AQ48"/>
      <c r="AR48"/>
      <c r="AS48"/>
      <c r="AT48"/>
      <c r="AU48"/>
      <c r="AV48" s="10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</row>
    <row r="49" spans="1:91">
      <c r="A49" s="31">
        <v>45</v>
      </c>
      <c r="B49" s="15"/>
      <c r="C49" s="150">
        <f t="shared" si="11"/>
        <v>0</v>
      </c>
      <c r="D49" s="146">
        <f t="shared" si="20"/>
        <v>0</v>
      </c>
      <c r="E49" s="125" t="str">
        <f t="shared" si="14"/>
        <v/>
      </c>
      <c r="F49" s="26" t="str">
        <f t="shared" si="15"/>
        <v/>
      </c>
      <c r="G49" s="26"/>
      <c r="H49" s="76" t="str">
        <f t="shared" si="16"/>
        <v/>
      </c>
      <c r="I49" s="27">
        <f>IF(AND(B48&lt;&gt;"",F48&lt;&gt;"",H49&lt;&gt;""),IF(H49="W",(28*E48),(-8*E48)),0)</f>
        <v>0</v>
      </c>
      <c r="J49" s="76"/>
      <c r="K49" s="115" t="str">
        <f t="shared" si="17"/>
        <v/>
      </c>
      <c r="L49" s="23" t="str">
        <f t="shared" si="18"/>
        <v/>
      </c>
      <c r="M49" s="19">
        <f t="shared" si="19"/>
        <v>0</v>
      </c>
      <c r="N49" s="9" t="e">
        <f>IF(M49&gt;0,5,IF(AND(L49&gt;0,N48&gt;7),N48-3,IF(L49=0,N48,IF(AND(I49=#REF!),N48,(IF(AND(I49&lt;0,#REF!&lt;0),N48+3,IF(AND(I49&lt;0,#REF!&gt;=0),N48+2,IF(AND(I49&gt;0,#REF!&lt;0),N48+1,N48-1))))))))</f>
        <v>#REF!</v>
      </c>
      <c r="O49" s="43" t="str">
        <f t="shared" si="12"/>
        <v/>
      </c>
      <c r="P49" s="49" t="str">
        <f t="shared" si="13"/>
        <v/>
      </c>
      <c r="Q49" s="54">
        <v>45</v>
      </c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79"/>
      <c r="AC49"/>
      <c r="AE49"/>
      <c r="AF49"/>
      <c r="AG49"/>
      <c r="AH49"/>
      <c r="AI49"/>
      <c r="AJ49"/>
      <c r="AK49"/>
      <c r="AL49" s="5"/>
      <c r="AM49"/>
      <c r="AN49" s="5"/>
      <c r="AO49"/>
      <c r="AP49"/>
      <c r="AQ49"/>
      <c r="AR49"/>
      <c r="AS49"/>
      <c r="AT49"/>
      <c r="AU49"/>
      <c r="AV49" s="108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91">
      <c r="A50" s="31">
        <v>46</v>
      </c>
      <c r="B50" s="15"/>
      <c r="C50" s="150">
        <f t="shared" si="11"/>
        <v>0</v>
      </c>
      <c r="D50" s="146">
        <f t="shared" si="20"/>
        <v>0</v>
      </c>
      <c r="E50" s="125" t="str">
        <f t="shared" si="14"/>
        <v/>
      </c>
      <c r="F50" s="26" t="str">
        <f t="shared" si="15"/>
        <v/>
      </c>
      <c r="G50" s="26"/>
      <c r="H50" s="76" t="str">
        <f t="shared" si="16"/>
        <v/>
      </c>
      <c r="I50" s="27">
        <f>IF(AND(B49&lt;&gt;"",F49&lt;&gt;"",H50&lt;&gt;""),IF(H50="W",(28*E49),(-8*E49)),0)</f>
        <v>0</v>
      </c>
      <c r="J50" s="76"/>
      <c r="K50" s="115" t="str">
        <f t="shared" si="17"/>
        <v/>
      </c>
      <c r="L50" s="23" t="str">
        <f t="shared" si="18"/>
        <v/>
      </c>
      <c r="M50" s="19">
        <f t="shared" si="19"/>
        <v>0</v>
      </c>
      <c r="N50" s="9" t="e">
        <f>IF(M50&gt;0,5,IF(AND(L50&gt;0,N49&gt;7),N49-3,IF(L50=0,N49,IF(AND(I50=#REF!),N49,(IF(AND(I50&lt;0,#REF!&lt;0),N49+3,IF(AND(I50&lt;0,#REF!&gt;=0),N49+2,IF(AND(I50&gt;0,#REF!&lt;0),N49+1,N49-1))))))))</f>
        <v>#REF!</v>
      </c>
      <c r="O50" s="43" t="str">
        <f t="shared" si="12"/>
        <v/>
      </c>
      <c r="P50" s="49" t="str">
        <f t="shared" si="13"/>
        <v/>
      </c>
      <c r="Q50" s="54">
        <v>46</v>
      </c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79"/>
      <c r="AC50"/>
      <c r="AE50"/>
      <c r="AH50"/>
      <c r="AI50"/>
      <c r="AJ50"/>
      <c r="AK50"/>
      <c r="AL50" s="5"/>
      <c r="AM50"/>
      <c r="AN50" s="5"/>
      <c r="AO50"/>
      <c r="AP50"/>
      <c r="AQ50"/>
      <c r="AR50"/>
      <c r="AS50"/>
      <c r="AT50"/>
      <c r="AU50"/>
      <c r="AV50" s="108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91">
      <c r="A51" s="31">
        <v>47</v>
      </c>
      <c r="B51" s="15"/>
      <c r="C51" s="150">
        <f t="shared" si="11"/>
        <v>0</v>
      </c>
      <c r="D51" s="146">
        <f t="shared" si="20"/>
        <v>0</v>
      </c>
      <c r="E51" s="125" t="str">
        <f t="shared" si="14"/>
        <v/>
      </c>
      <c r="F51" s="26" t="str">
        <f t="shared" si="15"/>
        <v/>
      </c>
      <c r="G51" s="26"/>
      <c r="H51" s="76" t="str">
        <f t="shared" si="16"/>
        <v/>
      </c>
      <c r="I51" s="27">
        <f>IF(AND(B50&lt;&gt;"",F50&lt;&gt;"",H51&lt;&gt;""),IF(H51="W",(28*E50),(-8*E50)),0)</f>
        <v>0</v>
      </c>
      <c r="J51" s="76"/>
      <c r="K51" s="115" t="str">
        <f t="shared" si="17"/>
        <v/>
      </c>
      <c r="L51" s="23" t="str">
        <f t="shared" si="18"/>
        <v/>
      </c>
      <c r="M51" s="19">
        <f t="shared" si="19"/>
        <v>0</v>
      </c>
      <c r="N51" s="9" t="e">
        <f>IF(M51&gt;0,5,IF(AND(L51&gt;0,N50&gt;7),N50-3,IF(L51=0,N50,IF(AND(I51=#REF!),N50,(IF(AND(I51&lt;0,#REF!&lt;0),N50+3,IF(AND(I51&lt;0,#REF!&gt;=0),N50+2,IF(AND(I51&gt;0,#REF!&lt;0),N50+1,N50-1))))))))</f>
        <v>#REF!</v>
      </c>
      <c r="O51" s="43" t="str">
        <f t="shared" si="12"/>
        <v/>
      </c>
      <c r="P51" s="49" t="str">
        <f t="shared" si="13"/>
        <v/>
      </c>
      <c r="Q51" s="54">
        <v>47</v>
      </c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79">
        <f>M104</f>
        <v>0</v>
      </c>
      <c r="AC51"/>
      <c r="AE51"/>
      <c r="AH51"/>
      <c r="AI51"/>
      <c r="AJ51"/>
      <c r="AK51"/>
      <c r="AL51" s="5"/>
      <c r="AM51"/>
      <c r="AN51" s="5"/>
      <c r="AO51"/>
      <c r="AP51"/>
      <c r="AQ51"/>
      <c r="AR51"/>
      <c r="AS51"/>
      <c r="AT51"/>
      <c r="AU51"/>
      <c r="AV51" s="108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</row>
    <row r="52" spans="1:91">
      <c r="A52" s="31">
        <v>48</v>
      </c>
      <c r="B52" s="15"/>
      <c r="C52" s="150">
        <f t="shared" si="11"/>
        <v>0</v>
      </c>
      <c r="D52" s="146">
        <f t="shared" si="20"/>
        <v>0</v>
      </c>
      <c r="E52" s="125" t="str">
        <f t="shared" si="14"/>
        <v/>
      </c>
      <c r="F52" s="26" t="str">
        <f t="shared" si="15"/>
        <v/>
      </c>
      <c r="G52" s="26"/>
      <c r="H52" s="76" t="str">
        <f t="shared" si="16"/>
        <v/>
      </c>
      <c r="I52" s="27">
        <f>IF(AND(B51&lt;&gt;"",F51&lt;&gt;"",H52&lt;&gt;""),IF(H52="W",(28*E51),(-8*E51)),0)</f>
        <v>0</v>
      </c>
      <c r="J52" s="76"/>
      <c r="K52" s="115" t="str">
        <f t="shared" si="17"/>
        <v/>
      </c>
      <c r="L52" s="23" t="str">
        <f t="shared" si="18"/>
        <v/>
      </c>
      <c r="M52" s="19">
        <f t="shared" si="19"/>
        <v>0</v>
      </c>
      <c r="N52" s="9" t="e">
        <f>IF(M52&gt;0,5,IF(AND(L52&gt;0,N51&gt;7),N51-3,IF(L52=0,N51,IF(AND(I52=#REF!),N51,(IF(AND(I52&lt;0,#REF!&lt;0),N51+3,IF(AND(I52&lt;0,#REF!&gt;=0),N51+2,IF(AND(I52&gt;0,#REF!&lt;0),N51+1,N51-1))))))))</f>
        <v>#REF!</v>
      </c>
      <c r="O52" s="43" t="str">
        <f t="shared" si="12"/>
        <v/>
      </c>
      <c r="P52" s="49" t="str">
        <f t="shared" si="13"/>
        <v/>
      </c>
      <c r="Q52" s="54">
        <v>48</v>
      </c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79"/>
      <c r="AC52"/>
      <c r="AE52"/>
      <c r="AH52"/>
      <c r="AI52"/>
      <c r="AJ52"/>
      <c r="AK52"/>
      <c r="AL52" s="5"/>
      <c r="AM52"/>
      <c r="AN52" s="5"/>
      <c r="AO52"/>
      <c r="AP52"/>
      <c r="AQ52"/>
      <c r="AR52"/>
      <c r="AS52"/>
      <c r="AT52"/>
      <c r="AU52"/>
      <c r="AV52" s="108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</row>
    <row r="53" spans="1:91">
      <c r="A53" s="31">
        <v>49</v>
      </c>
      <c r="B53" s="15"/>
      <c r="C53" s="150">
        <f t="shared" si="11"/>
        <v>0</v>
      </c>
      <c r="D53" s="146">
        <f t="shared" si="20"/>
        <v>0</v>
      </c>
      <c r="E53" s="125" t="str">
        <f t="shared" si="14"/>
        <v/>
      </c>
      <c r="F53" s="26" t="str">
        <f t="shared" si="15"/>
        <v/>
      </c>
      <c r="G53" s="26" t="s">
        <v>22</v>
      </c>
      <c r="H53" s="76" t="str">
        <f t="shared" si="16"/>
        <v/>
      </c>
      <c r="I53" s="27">
        <f>IF(AND(B52&lt;&gt;"",F52&lt;&gt;"",H53&lt;&gt;""),IF(H53="W",(28*E52),(-8*E52)),0)</f>
        <v>0</v>
      </c>
      <c r="J53" s="76"/>
      <c r="K53" s="115" t="str">
        <f t="shared" si="17"/>
        <v/>
      </c>
      <c r="L53" s="23" t="str">
        <f t="shared" si="18"/>
        <v/>
      </c>
      <c r="M53" s="19">
        <f t="shared" si="19"/>
        <v>0</v>
      </c>
      <c r="N53" s="9" t="e">
        <f>IF(M53&gt;0,5,IF(AND(L53&gt;0,N52&gt;7),N52-3,IF(L53=0,N52,IF(AND(I53=#REF!),N52,(IF(AND(I53&lt;0,#REF!&lt;0),N52+3,IF(AND(I53&lt;0,#REF!&gt;=0),N52+2,IF(AND(I53&gt;0,#REF!&lt;0),N52+1,N52-1))))))))</f>
        <v>#REF!</v>
      </c>
      <c r="O53" s="43" t="str">
        <f t="shared" si="12"/>
        <v/>
      </c>
      <c r="P53" s="49" t="str">
        <f t="shared" si="13"/>
        <v/>
      </c>
      <c r="Q53" s="54">
        <v>49</v>
      </c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79"/>
      <c r="AC53"/>
      <c r="AE53"/>
      <c r="AH53"/>
      <c r="AI53"/>
      <c r="AJ53"/>
      <c r="AK53"/>
      <c r="AL53" s="5"/>
      <c r="AM53"/>
      <c r="AN53" s="5"/>
      <c r="AO53"/>
      <c r="AP53"/>
      <c r="AQ53"/>
      <c r="AR53"/>
      <c r="AS53"/>
      <c r="AT53"/>
      <c r="AU53"/>
      <c r="AV53" s="108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</row>
    <row r="54" spans="1:91">
      <c r="A54" s="31">
        <v>50</v>
      </c>
      <c r="B54" s="15"/>
      <c r="C54" s="150">
        <f t="shared" si="11"/>
        <v>0</v>
      </c>
      <c r="D54" s="146">
        <f t="shared" si="20"/>
        <v>0</v>
      </c>
      <c r="E54" s="125" t="str">
        <f t="shared" si="14"/>
        <v/>
      </c>
      <c r="F54" s="26" t="str">
        <f t="shared" si="15"/>
        <v/>
      </c>
      <c r="G54" s="26" t="s">
        <v>0</v>
      </c>
      <c r="H54" s="76" t="str">
        <f t="shared" si="16"/>
        <v/>
      </c>
      <c r="I54" s="27">
        <f>IF(AND(B53&lt;&gt;"",F53&lt;&gt;"",H54&lt;&gt;""),IF(H54="W",(28*E53),(-8*E53)),0)</f>
        <v>0</v>
      </c>
      <c r="J54" s="76"/>
      <c r="K54" s="115" t="str">
        <f t="shared" si="17"/>
        <v/>
      </c>
      <c r="L54" s="23" t="str">
        <f t="shared" si="18"/>
        <v/>
      </c>
      <c r="M54" s="19">
        <f t="shared" si="19"/>
        <v>0</v>
      </c>
      <c r="N54" s="9" t="e">
        <f>IF(M54&gt;0,5,IF(AND(L54&gt;0,N53&gt;7),N53-3,IF(L54=0,N53,IF(AND(I54=#REF!),N53,(IF(AND(I54&lt;0,#REF!&lt;0),N53+3,IF(AND(I54&lt;0,#REF!&gt;=0),N53+2,IF(AND(I54&gt;0,#REF!&lt;0),N53+1,N53-1))))))))</f>
        <v>#REF!</v>
      </c>
      <c r="O54" s="43" t="str">
        <f t="shared" si="12"/>
        <v/>
      </c>
      <c r="P54" s="49" t="str">
        <f t="shared" si="13"/>
        <v/>
      </c>
      <c r="Q54" s="54">
        <v>50</v>
      </c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79"/>
      <c r="AC54"/>
      <c r="AE54"/>
      <c r="AH54"/>
      <c r="AI54"/>
      <c r="AJ54"/>
      <c r="AK54"/>
      <c r="AL54" s="5"/>
      <c r="AM54"/>
      <c r="AN54" s="5"/>
      <c r="AO54"/>
      <c r="AP54"/>
      <c r="AQ54"/>
      <c r="AR54"/>
      <c r="AS54"/>
      <c r="AT54"/>
      <c r="AU54"/>
      <c r="AV54" s="108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91" s="30" customFormat="1">
      <c r="A55" s="31">
        <v>51</v>
      </c>
      <c r="B55" s="15"/>
      <c r="C55" s="150">
        <f t="shared" si="11"/>
        <v>0</v>
      </c>
      <c r="D55" s="146">
        <f t="shared" si="20"/>
        <v>0</v>
      </c>
      <c r="E55" s="125" t="str">
        <f t="shared" si="14"/>
        <v/>
      </c>
      <c r="F55" s="26" t="str">
        <f t="shared" si="15"/>
        <v/>
      </c>
      <c r="G55" s="26"/>
      <c r="H55" s="76" t="str">
        <f t="shared" si="16"/>
        <v/>
      </c>
      <c r="I55" s="27">
        <f>IF(AND(B54&lt;&gt;"",F54&lt;&gt;"",H55&lt;&gt;""),IF(H55="W",(28*E54),(-8*E54)),0)</f>
        <v>0</v>
      </c>
      <c r="J55" s="76"/>
      <c r="K55" s="115" t="str">
        <f t="shared" si="17"/>
        <v/>
      </c>
      <c r="L55" s="23" t="str">
        <f t="shared" si="18"/>
        <v/>
      </c>
      <c r="M55" s="19">
        <f t="shared" si="19"/>
        <v>0</v>
      </c>
      <c r="N55" s="9" t="e">
        <f>IF(M55&gt;0,5,IF(AND(L55&gt;0,N54&gt;7),N54-3,IF(L55=0,N54,IF(AND(I55=#REF!),N54,(IF(AND(I55&lt;0,#REF!&lt;0),N54+3,IF(AND(I55&lt;0,#REF!&gt;=0),N54+2,IF(AND(I55&gt;0,#REF!&lt;0),N54+1,N54-1))))))))</f>
        <v>#REF!</v>
      </c>
      <c r="O55" s="43" t="str">
        <f t="shared" si="12"/>
        <v/>
      </c>
      <c r="P55" s="49" t="str">
        <f t="shared" si="13"/>
        <v/>
      </c>
      <c r="Q55" s="54">
        <v>51</v>
      </c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79"/>
      <c r="AC55"/>
      <c r="AD55" s="5"/>
      <c r="AE55"/>
      <c r="AF55" s="5"/>
      <c r="AG55" s="5"/>
      <c r="AH55"/>
      <c r="AI55"/>
      <c r="AJ55"/>
      <c r="AK55"/>
      <c r="AL55" s="5"/>
      <c r="AM55"/>
      <c r="AN55" s="5"/>
      <c r="AO55"/>
      <c r="AP55"/>
      <c r="AQ55"/>
      <c r="AR55"/>
      <c r="AS55"/>
      <c r="AT55"/>
      <c r="AU55"/>
      <c r="AV55" s="108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</row>
    <row r="56" spans="1:91" s="30" customFormat="1">
      <c r="A56" s="31">
        <v>52</v>
      </c>
      <c r="B56" s="15"/>
      <c r="C56" s="150">
        <f t="shared" si="11"/>
        <v>0</v>
      </c>
      <c r="D56" s="146">
        <f t="shared" si="20"/>
        <v>0</v>
      </c>
      <c r="E56" s="125" t="str">
        <f t="shared" si="14"/>
        <v/>
      </c>
      <c r="F56" s="26" t="str">
        <f t="shared" si="15"/>
        <v/>
      </c>
      <c r="G56" s="26" t="s">
        <v>22</v>
      </c>
      <c r="H56" s="76" t="str">
        <f t="shared" si="16"/>
        <v/>
      </c>
      <c r="I56" s="27">
        <f>IF(AND(B55&lt;&gt;"",F55&lt;&gt;"",H56&lt;&gt;""),IF(H56="W",(28*E55),(-8*E55)),0)</f>
        <v>0</v>
      </c>
      <c r="J56" s="76"/>
      <c r="K56" s="115" t="str">
        <f t="shared" si="17"/>
        <v/>
      </c>
      <c r="L56" s="23" t="str">
        <f t="shared" si="18"/>
        <v/>
      </c>
      <c r="M56" s="19">
        <f t="shared" si="19"/>
        <v>0</v>
      </c>
      <c r="N56" s="9" t="e">
        <f>IF(M56&gt;0,5,IF(AND(L56&gt;0,N55&gt;7),N55-3,IF(L56=0,N55,IF(AND(I56=#REF!),N55,(IF(AND(I56&lt;0,#REF!&lt;0),N55+3,IF(AND(I56&lt;0,#REF!&gt;=0),N55+2,IF(AND(I56&gt;0,#REF!&lt;0),N55+1,N55-1))))))))</f>
        <v>#REF!</v>
      </c>
      <c r="O56" s="43" t="str">
        <f t="shared" si="12"/>
        <v/>
      </c>
      <c r="P56" s="49" t="str">
        <f t="shared" si="13"/>
        <v/>
      </c>
      <c r="Q56" s="54">
        <v>52</v>
      </c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79"/>
      <c r="AC56"/>
      <c r="AD56" s="5"/>
      <c r="AE56"/>
      <c r="AF56" s="5"/>
      <c r="AG56" s="5"/>
      <c r="AH56"/>
      <c r="AI56"/>
      <c r="AJ56"/>
      <c r="AK56"/>
      <c r="AL56" s="5"/>
      <c r="AM56"/>
      <c r="AN56" s="5"/>
      <c r="AO56"/>
      <c r="AP56"/>
      <c r="AQ56"/>
      <c r="AR56"/>
      <c r="AS56"/>
      <c r="AT56"/>
      <c r="AU56"/>
      <c r="AV56" s="108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</row>
    <row r="57" spans="1:91" s="30" customFormat="1">
      <c r="A57" s="31">
        <v>53</v>
      </c>
      <c r="B57" s="15"/>
      <c r="C57" s="150">
        <f t="shared" si="11"/>
        <v>0</v>
      </c>
      <c r="D57" s="146">
        <f t="shared" si="20"/>
        <v>0</v>
      </c>
      <c r="E57" s="125" t="str">
        <f t="shared" si="14"/>
        <v/>
      </c>
      <c r="F57" s="26" t="str">
        <f t="shared" si="15"/>
        <v/>
      </c>
      <c r="G57" s="26" t="s">
        <v>22</v>
      </c>
      <c r="H57" s="76" t="str">
        <f t="shared" si="16"/>
        <v/>
      </c>
      <c r="I57" s="27">
        <f>IF(AND(B56&lt;&gt;"",F56&lt;&gt;"",H57&lt;&gt;""),IF(H57="W",(28*E56),(-8*E56)),0)</f>
        <v>0</v>
      </c>
      <c r="J57" s="76"/>
      <c r="K57" s="115" t="str">
        <f t="shared" si="17"/>
        <v/>
      </c>
      <c r="L57" s="23" t="str">
        <f t="shared" si="18"/>
        <v/>
      </c>
      <c r="M57" s="19">
        <f t="shared" si="19"/>
        <v>0</v>
      </c>
      <c r="N57" s="9" t="e">
        <f>IF(M57&gt;0,5,IF(AND(L57&gt;0,N56&gt;7),N56-3,IF(L57=0,N56,IF(AND(I57=#REF!),N56,(IF(AND(I57&lt;0,#REF!&lt;0),N56+3,IF(AND(I57&lt;0,#REF!&gt;=0),N56+2,IF(AND(I57&gt;0,#REF!&lt;0),N56+1,N56-1))))))))</f>
        <v>#REF!</v>
      </c>
      <c r="O57" s="43" t="str">
        <f t="shared" si="12"/>
        <v/>
      </c>
      <c r="P57" s="49" t="str">
        <f t="shared" si="13"/>
        <v/>
      </c>
      <c r="Q57" s="54">
        <v>53</v>
      </c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79"/>
      <c r="AC57"/>
      <c r="AD57" s="5"/>
      <c r="AE57"/>
      <c r="AF57" s="5"/>
      <c r="AG57" s="5"/>
      <c r="AH57"/>
      <c r="AI57"/>
      <c r="AJ57"/>
      <c r="AK57"/>
      <c r="AL57" s="5"/>
      <c r="AM57"/>
      <c r="AN57" s="5"/>
      <c r="AO57"/>
      <c r="AP57"/>
      <c r="AQ57"/>
      <c r="AR57"/>
      <c r="AS57"/>
      <c r="AT57"/>
      <c r="AU57"/>
      <c r="AV57" s="108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</row>
    <row r="58" spans="1:91" s="30" customFormat="1">
      <c r="A58" s="31">
        <v>54</v>
      </c>
      <c r="B58" s="15"/>
      <c r="C58" s="15">
        <f t="shared" si="11"/>
        <v>0</v>
      </c>
      <c r="D58" s="146">
        <f t="shared" si="20"/>
        <v>0</v>
      </c>
      <c r="E58" s="125" t="str">
        <f t="shared" si="14"/>
        <v/>
      </c>
      <c r="F58" s="26" t="str">
        <f t="shared" si="15"/>
        <v/>
      </c>
      <c r="G58" s="26"/>
      <c r="H58" s="76" t="str">
        <f t="shared" si="16"/>
        <v/>
      </c>
      <c r="I58" s="27">
        <f>IF(AND(B57&lt;&gt;"",F57&lt;&gt;"",H58&lt;&gt;""),IF(H58="W",(28*E57),(-8*E57)),0)</f>
        <v>0</v>
      </c>
      <c r="J58" s="76"/>
      <c r="K58" s="115" t="str">
        <f t="shared" si="17"/>
        <v/>
      </c>
      <c r="L58" s="23" t="str">
        <f t="shared" si="18"/>
        <v/>
      </c>
      <c r="M58" s="19">
        <f t="shared" si="19"/>
        <v>0</v>
      </c>
      <c r="N58" s="9" t="e">
        <f>IF(M58&gt;0,5,IF(AND(L58&gt;0,N57&gt;7),N57-3,IF(L58=0,N57,IF(AND(I58=#REF!),N57,(IF(AND(I58&lt;0,#REF!&lt;0),N57+3,IF(AND(I58&lt;0,#REF!&gt;=0),N57+2,IF(AND(I58&gt;0,#REF!&lt;0),N57+1,N57-1))))))))</f>
        <v>#REF!</v>
      </c>
      <c r="O58" s="43" t="str">
        <f t="shared" si="12"/>
        <v/>
      </c>
      <c r="P58" s="49" t="str">
        <f t="shared" si="13"/>
        <v/>
      </c>
      <c r="Q58" s="54">
        <v>54</v>
      </c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79"/>
      <c r="AC58"/>
      <c r="AD58" s="5"/>
      <c r="AE58"/>
      <c r="AF58" s="5"/>
      <c r="AG58" s="5"/>
      <c r="AH58"/>
      <c r="AI58"/>
      <c r="AJ58"/>
      <c r="AK58"/>
      <c r="AL58" s="5"/>
      <c r="AM58"/>
      <c r="AN58" s="5"/>
      <c r="AO58"/>
      <c r="AP58"/>
      <c r="AQ58"/>
      <c r="AR58"/>
      <c r="AS58"/>
      <c r="AT58"/>
      <c r="AU58"/>
      <c r="AV58" s="10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</row>
    <row r="59" spans="1:91" s="30" customFormat="1">
      <c r="A59" s="31">
        <v>55</v>
      </c>
      <c r="B59" s="15"/>
      <c r="C59" s="15">
        <f t="shared" si="11"/>
        <v>0</v>
      </c>
      <c r="D59" s="146">
        <f t="shared" si="20"/>
        <v>0</v>
      </c>
      <c r="E59" s="125" t="str">
        <f t="shared" si="14"/>
        <v/>
      </c>
      <c r="F59" s="26" t="str">
        <f t="shared" si="15"/>
        <v/>
      </c>
      <c r="G59" s="26"/>
      <c r="H59" s="76" t="str">
        <f t="shared" si="16"/>
        <v/>
      </c>
      <c r="I59" s="27">
        <f>IF(AND(B58&lt;&gt;"",F58&lt;&gt;"",H59&lt;&gt;""),IF(H59="W",(28*E58),(-8*E58)),0)</f>
        <v>0</v>
      </c>
      <c r="J59" s="76"/>
      <c r="K59" s="115" t="str">
        <f t="shared" si="17"/>
        <v/>
      </c>
      <c r="L59" s="23" t="str">
        <f t="shared" si="18"/>
        <v/>
      </c>
      <c r="M59" s="19">
        <f t="shared" si="19"/>
        <v>0</v>
      </c>
      <c r="N59" s="9" t="e">
        <f>IF(M59&gt;0,5,IF(AND(L59&gt;0,N58&gt;7),N58-3,IF(L59=0,N58,IF(AND(I59=#REF!),N58,(IF(AND(I59&lt;0,#REF!&lt;0),N58+3,IF(AND(I59&lt;0,#REF!&gt;=0),N58+2,IF(AND(I59&gt;0,#REF!&lt;0),N58+1,N58-1))))))))</f>
        <v>#REF!</v>
      </c>
      <c r="O59" s="43" t="str">
        <f t="shared" si="12"/>
        <v/>
      </c>
      <c r="P59" s="49" t="str">
        <f t="shared" si="13"/>
        <v/>
      </c>
      <c r="Q59" s="54">
        <v>55</v>
      </c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79"/>
      <c r="AC59"/>
      <c r="AD59" s="5"/>
      <c r="AE59"/>
      <c r="AF59" s="5"/>
      <c r="AG59" s="5"/>
      <c r="AH59"/>
      <c r="AI59"/>
      <c r="AJ59"/>
      <c r="AK59"/>
      <c r="AL59" s="5"/>
      <c r="AM59"/>
      <c r="AN59" s="5"/>
      <c r="AO59"/>
      <c r="AP59"/>
      <c r="AQ59"/>
      <c r="AR59"/>
      <c r="AS59"/>
      <c r="AT59"/>
      <c r="AU59"/>
      <c r="AV59" s="108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</row>
    <row r="60" spans="1:91" s="30" customFormat="1">
      <c r="A60" s="31">
        <v>56</v>
      </c>
      <c r="B60" s="15"/>
      <c r="C60" s="15">
        <f t="shared" si="11"/>
        <v>0</v>
      </c>
      <c r="D60" s="146">
        <f t="shared" si="20"/>
        <v>0</v>
      </c>
      <c r="E60" s="125" t="str">
        <f t="shared" si="14"/>
        <v/>
      </c>
      <c r="F60" s="26" t="str">
        <f t="shared" si="15"/>
        <v/>
      </c>
      <c r="G60" s="26"/>
      <c r="H60" s="76" t="str">
        <f t="shared" si="16"/>
        <v/>
      </c>
      <c r="I60" s="27">
        <f>IF(AND(B59&lt;&gt;"",F59&lt;&gt;"",H60&lt;&gt;""),IF(H60="W",(28*E59),(-8*E59)),0)</f>
        <v>0</v>
      </c>
      <c r="J60" s="76"/>
      <c r="K60" s="115" t="str">
        <f t="shared" si="17"/>
        <v/>
      </c>
      <c r="L60" s="23" t="str">
        <f t="shared" si="18"/>
        <v/>
      </c>
      <c r="M60" s="19">
        <f t="shared" si="19"/>
        <v>0</v>
      </c>
      <c r="N60" s="9" t="e">
        <f>IF(M60&gt;0,5,IF(AND(L60&gt;0,N59&gt;7),N59-3,IF(L60=0,N59,IF(AND(I60=#REF!),N59,(IF(AND(I60&lt;0,#REF!&lt;0),N59+3,IF(AND(I60&lt;0,#REF!&gt;=0),N59+2,IF(AND(I60&gt;0,#REF!&lt;0),N59+1,N59-1))))))))</f>
        <v>#REF!</v>
      </c>
      <c r="O60" s="43" t="str">
        <f t="shared" si="12"/>
        <v/>
      </c>
      <c r="P60" s="49" t="str">
        <f t="shared" si="13"/>
        <v/>
      </c>
      <c r="Q60" s="54">
        <v>56</v>
      </c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79"/>
      <c r="AC60"/>
      <c r="AD60" s="5"/>
      <c r="AE60"/>
      <c r="AF60" s="5"/>
      <c r="AG60" s="5"/>
      <c r="AH60"/>
      <c r="AI60"/>
      <c r="AJ60"/>
      <c r="AK60"/>
      <c r="AL60" s="5"/>
      <c r="AM60"/>
      <c r="AN60" s="5"/>
      <c r="AO60"/>
      <c r="AP60"/>
      <c r="AQ60"/>
      <c r="AR60"/>
      <c r="AS60"/>
      <c r="AT60"/>
      <c r="AU60"/>
      <c r="AV60" s="108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</row>
    <row r="61" spans="1:91" s="30" customFormat="1">
      <c r="A61" s="31">
        <v>57</v>
      </c>
      <c r="B61" s="15"/>
      <c r="C61" s="15">
        <f t="shared" si="11"/>
        <v>0</v>
      </c>
      <c r="D61" s="146">
        <f t="shared" si="20"/>
        <v>0</v>
      </c>
      <c r="E61" s="125" t="str">
        <f t="shared" si="14"/>
        <v/>
      </c>
      <c r="F61" s="26" t="str">
        <f t="shared" si="15"/>
        <v/>
      </c>
      <c r="G61" s="26"/>
      <c r="H61" s="76" t="str">
        <f t="shared" si="16"/>
        <v/>
      </c>
      <c r="I61" s="27">
        <f>IF(AND(B60&lt;&gt;"",F60&lt;&gt;"",H61&lt;&gt;""),IF(H61="W",(28*E60),(-8*E60)),0)</f>
        <v>0</v>
      </c>
      <c r="J61" s="76"/>
      <c r="K61" s="115" t="str">
        <f t="shared" si="17"/>
        <v/>
      </c>
      <c r="L61" s="23" t="str">
        <f t="shared" si="18"/>
        <v/>
      </c>
      <c r="M61" s="19">
        <f t="shared" si="19"/>
        <v>0</v>
      </c>
      <c r="N61" s="9" t="e">
        <f>IF(M61&gt;0,5,IF(AND(L61&gt;0,N60&gt;7),N60-3,IF(L61=0,N60,IF(AND(I61=#REF!),N60,(IF(AND(I61&lt;0,#REF!&lt;0),N60+3,IF(AND(I61&lt;0,#REF!&gt;=0),N60+2,IF(AND(I61&gt;0,#REF!&lt;0),N60+1,N60-1))))))))</f>
        <v>#REF!</v>
      </c>
      <c r="O61" s="43" t="str">
        <f t="shared" si="12"/>
        <v/>
      </c>
      <c r="P61" s="49" t="str">
        <f t="shared" si="13"/>
        <v/>
      </c>
      <c r="Q61" s="54">
        <v>57</v>
      </c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79"/>
      <c r="AC61"/>
      <c r="AD61" s="5"/>
      <c r="AE61"/>
      <c r="AF61" s="5"/>
      <c r="AG61" s="5"/>
      <c r="AH61"/>
      <c r="AI61"/>
      <c r="AJ61"/>
      <c r="AK61"/>
      <c r="AL61" s="5"/>
      <c r="AM61"/>
      <c r="AN61" s="5"/>
      <c r="AO61"/>
      <c r="AP61"/>
      <c r="AQ61"/>
      <c r="AR61"/>
      <c r="AS61"/>
      <c r="AT61"/>
      <c r="AU61"/>
      <c r="AV61" s="108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</row>
    <row r="62" spans="1:91" s="30" customFormat="1">
      <c r="A62" s="31">
        <v>58</v>
      </c>
      <c r="B62" s="15"/>
      <c r="C62" s="15">
        <f t="shared" si="11"/>
        <v>0</v>
      </c>
      <c r="D62" s="146">
        <f t="shared" si="20"/>
        <v>0</v>
      </c>
      <c r="E62" s="125" t="str">
        <f t="shared" si="14"/>
        <v/>
      </c>
      <c r="F62" s="26" t="str">
        <f t="shared" si="15"/>
        <v/>
      </c>
      <c r="G62" s="26"/>
      <c r="H62" s="76" t="str">
        <f t="shared" si="16"/>
        <v/>
      </c>
      <c r="I62" s="27">
        <f>IF(AND(B61&lt;&gt;"",F61&lt;&gt;"",H62&lt;&gt;""),IF(H62="W",(28*E61),(-8*E61)),0)</f>
        <v>0</v>
      </c>
      <c r="J62" s="76"/>
      <c r="K62" s="115" t="str">
        <f t="shared" si="17"/>
        <v/>
      </c>
      <c r="L62" s="23" t="str">
        <f t="shared" si="18"/>
        <v/>
      </c>
      <c r="M62" s="19">
        <f t="shared" si="19"/>
        <v>0</v>
      </c>
      <c r="N62" s="9" t="e">
        <f>IF(M62&gt;0,5,IF(AND(L62&gt;0,N61&gt;7),N61-3,IF(L62=0,N61,IF(AND(I62=#REF!),N61,(IF(AND(I62&lt;0,#REF!&lt;0),N61+3,IF(AND(I62&lt;0,#REF!&gt;=0),N61+2,IF(AND(I62&gt;0,#REF!&lt;0),N61+1,N61-1))))))))</f>
        <v>#REF!</v>
      </c>
      <c r="O62" s="43" t="str">
        <f t="shared" si="12"/>
        <v/>
      </c>
      <c r="P62" s="49" t="str">
        <f t="shared" si="13"/>
        <v/>
      </c>
      <c r="Q62" s="54">
        <v>58</v>
      </c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79"/>
      <c r="AC62"/>
      <c r="AD62" s="5"/>
      <c r="AE62"/>
      <c r="AF62" s="5"/>
      <c r="AG62" s="5"/>
      <c r="AH62"/>
      <c r="AI62"/>
      <c r="AJ62"/>
      <c r="AK62"/>
      <c r="AL62" s="5"/>
      <c r="AM62"/>
      <c r="AN62" s="5"/>
      <c r="AO62"/>
      <c r="AP62"/>
      <c r="AQ62"/>
      <c r="AR62"/>
      <c r="AS62"/>
      <c r="AT62"/>
      <c r="AU62"/>
      <c r="AV62" s="108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</row>
    <row r="63" spans="1:91" s="30" customFormat="1">
      <c r="A63" s="31">
        <v>59</v>
      </c>
      <c r="B63" s="15"/>
      <c r="C63" s="15">
        <f t="shared" si="11"/>
        <v>0</v>
      </c>
      <c r="D63" s="146">
        <f t="shared" si="20"/>
        <v>0</v>
      </c>
      <c r="E63" s="125" t="str">
        <f t="shared" si="14"/>
        <v/>
      </c>
      <c r="F63" s="26" t="str">
        <f t="shared" si="15"/>
        <v/>
      </c>
      <c r="G63" s="26"/>
      <c r="H63" s="76" t="str">
        <f t="shared" si="16"/>
        <v/>
      </c>
      <c r="I63" s="27">
        <f>IF(AND(B62&lt;&gt;"",F62&lt;&gt;"",H63&lt;&gt;""),IF(H63="W",(28*E62),(-8*E62)),0)</f>
        <v>0</v>
      </c>
      <c r="J63" s="76"/>
      <c r="K63" s="115" t="str">
        <f t="shared" si="17"/>
        <v/>
      </c>
      <c r="L63" s="23" t="str">
        <f t="shared" si="18"/>
        <v/>
      </c>
      <c r="M63" s="19">
        <f t="shared" si="19"/>
        <v>0</v>
      </c>
      <c r="N63" s="9" t="e">
        <f>IF(M63&gt;0,5,IF(AND(L63&gt;0,N62&gt;7),N62-3,IF(L63=0,N62,IF(AND(I63=#REF!),N62,(IF(AND(I63&lt;0,#REF!&lt;0),N62+3,IF(AND(I63&lt;0,#REF!&gt;=0),N62+2,IF(AND(I63&gt;0,#REF!&lt;0),N62+1,N62-1))))))))</f>
        <v>#REF!</v>
      </c>
      <c r="O63" s="43" t="str">
        <f t="shared" si="12"/>
        <v/>
      </c>
      <c r="P63" s="49" t="str">
        <f t="shared" si="13"/>
        <v/>
      </c>
      <c r="Q63" s="54">
        <v>59</v>
      </c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9"/>
      <c r="AC63"/>
      <c r="AD63" s="5"/>
      <c r="AE63"/>
      <c r="AF63" s="5"/>
      <c r="AG63" s="5"/>
      <c r="AH63"/>
      <c r="AI63"/>
      <c r="AJ63"/>
      <c r="AK63"/>
      <c r="AL63" s="5"/>
      <c r="AM63"/>
      <c r="AN63" s="5"/>
      <c r="AO63"/>
      <c r="AP63"/>
      <c r="AQ63"/>
      <c r="AR63"/>
      <c r="AS63"/>
      <c r="AT63"/>
      <c r="AU63"/>
      <c r="AV63" s="108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</row>
    <row r="64" spans="1:91" s="30" customFormat="1">
      <c r="A64" s="31">
        <v>60</v>
      </c>
      <c r="B64" s="15"/>
      <c r="C64" s="15">
        <f t="shared" si="11"/>
        <v>0</v>
      </c>
      <c r="D64" s="146">
        <f t="shared" si="20"/>
        <v>0</v>
      </c>
      <c r="E64" s="125" t="str">
        <f t="shared" si="14"/>
        <v/>
      </c>
      <c r="F64" s="26" t="str">
        <f t="shared" si="15"/>
        <v/>
      </c>
      <c r="G64" s="26"/>
      <c r="H64" s="76" t="str">
        <f t="shared" si="16"/>
        <v/>
      </c>
      <c r="I64" s="27">
        <f>IF(AND(B63&lt;&gt;"",F63&lt;&gt;"",H64&lt;&gt;""),IF(H64="W",(28*E63),(-8*E63)),0)</f>
        <v>0</v>
      </c>
      <c r="J64" s="76"/>
      <c r="K64" s="115" t="str">
        <f t="shared" si="17"/>
        <v/>
      </c>
      <c r="L64" s="23" t="str">
        <f t="shared" si="18"/>
        <v/>
      </c>
      <c r="M64" s="19">
        <f t="shared" si="19"/>
        <v>0</v>
      </c>
      <c r="N64" s="9" t="e">
        <f>IF(M64&gt;0,5,IF(AND(L64&gt;0,N63&gt;7),N63-3,IF(L64=0,N63,IF(AND(I64=#REF!),N63,(IF(AND(I64&lt;0,#REF!&lt;0),N63+3,IF(AND(I64&lt;0,#REF!&gt;=0),N63+2,IF(AND(I64&gt;0,#REF!&lt;0),N63+1,N63-1))))))))</f>
        <v>#REF!</v>
      </c>
      <c r="O64" s="43" t="str">
        <f t="shared" si="12"/>
        <v/>
      </c>
      <c r="P64" s="49" t="str">
        <f t="shared" si="13"/>
        <v/>
      </c>
      <c r="Q64" s="54">
        <v>60</v>
      </c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79"/>
      <c r="AC64"/>
      <c r="AD64" s="5"/>
      <c r="AE64"/>
      <c r="AF64" s="5"/>
      <c r="AG64" s="5"/>
      <c r="AH64"/>
      <c r="AI64"/>
      <c r="AJ64"/>
      <c r="AK64"/>
      <c r="AL64" s="5"/>
      <c r="AM64"/>
      <c r="AN64" s="5"/>
      <c r="AO64"/>
      <c r="AP64"/>
      <c r="AQ64"/>
      <c r="AR64"/>
      <c r="AS64"/>
      <c r="AT64"/>
      <c r="AU64"/>
      <c r="AV64" s="108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</row>
    <row r="65" spans="1:79">
      <c r="A65" s="31">
        <v>61</v>
      </c>
      <c r="B65" s="15"/>
      <c r="C65" s="15">
        <f t="shared" si="11"/>
        <v>0</v>
      </c>
      <c r="D65" s="146">
        <f t="shared" si="20"/>
        <v>0</v>
      </c>
      <c r="E65" s="125" t="str">
        <f t="shared" si="14"/>
        <v/>
      </c>
      <c r="F65" s="26" t="str">
        <f t="shared" si="15"/>
        <v/>
      </c>
      <c r="G65" s="26"/>
      <c r="H65" s="76" t="str">
        <f t="shared" si="16"/>
        <v/>
      </c>
      <c r="I65" s="27">
        <f>IF(AND(B64&lt;&gt;"",F64&lt;&gt;"",H65&lt;&gt;""),IF(H65="W",(28*E64),(-8*E64)),0)</f>
        <v>0</v>
      </c>
      <c r="J65" s="76"/>
      <c r="K65" s="115" t="str">
        <f t="shared" si="17"/>
        <v/>
      </c>
      <c r="L65" s="23" t="str">
        <f t="shared" si="18"/>
        <v/>
      </c>
      <c r="M65" s="19">
        <f t="shared" si="19"/>
        <v>0</v>
      </c>
      <c r="N65" s="9" t="e">
        <f>IF(M65&gt;0,5,IF(AND(L65&gt;0,N64&gt;7),N64-3,IF(L65=0,N64,IF(AND(I65=#REF!),N64,(IF(AND(I65&lt;0,#REF!&lt;0),N64+3,IF(AND(I65&lt;0,#REF!&gt;=0),N64+2,IF(AND(I65&gt;0,#REF!&lt;0),N64+1,N64-1))))))))</f>
        <v>#REF!</v>
      </c>
      <c r="O65" s="43" t="str">
        <f t="shared" si="12"/>
        <v/>
      </c>
      <c r="P65" s="49" t="str">
        <f t="shared" si="13"/>
        <v/>
      </c>
      <c r="Q65" s="54">
        <v>61</v>
      </c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79"/>
      <c r="AC65"/>
      <c r="AE65"/>
      <c r="AH65"/>
      <c r="AI65"/>
      <c r="AJ65"/>
      <c r="AK65"/>
      <c r="AL65" s="5"/>
      <c r="AM65"/>
      <c r="AN65" s="5"/>
      <c r="AO65"/>
      <c r="AP65"/>
      <c r="AQ65"/>
      <c r="AR65"/>
      <c r="AS65"/>
      <c r="AT65"/>
      <c r="AU65"/>
      <c r="AV65" s="108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</row>
    <row r="66" spans="1:79">
      <c r="A66" s="31">
        <v>62</v>
      </c>
      <c r="B66" s="15"/>
      <c r="C66" s="15">
        <f t="shared" si="11"/>
        <v>0</v>
      </c>
      <c r="D66" s="146">
        <f t="shared" si="20"/>
        <v>0</v>
      </c>
      <c r="E66" s="125" t="str">
        <f t="shared" si="14"/>
        <v/>
      </c>
      <c r="F66" s="26" t="str">
        <f t="shared" si="15"/>
        <v/>
      </c>
      <c r="G66" s="26"/>
      <c r="H66" s="76" t="str">
        <f t="shared" si="16"/>
        <v/>
      </c>
      <c r="I66" s="27">
        <f>IF(AND(B65&lt;&gt;"",F65&lt;&gt;"",H66&lt;&gt;""),IF(H66="W",(28*E65),(-8*E65)),0)</f>
        <v>0</v>
      </c>
      <c r="J66" s="76"/>
      <c r="K66" s="115" t="str">
        <f t="shared" si="17"/>
        <v/>
      </c>
      <c r="L66" s="23" t="str">
        <f t="shared" si="18"/>
        <v/>
      </c>
      <c r="M66" s="19">
        <f t="shared" si="19"/>
        <v>0</v>
      </c>
      <c r="N66" s="9" t="e">
        <f>IF(M66&gt;0,5,IF(AND(L66&gt;0,N65&gt;7),N65-3,IF(L66=0,N65,IF(AND(I66=#REF!),N65,(IF(AND(I66&lt;0,#REF!&lt;0),N65+3,IF(AND(I66&lt;0,#REF!&gt;=0),N65+2,IF(AND(I66&gt;0,#REF!&lt;0),N65+1,N65-1))))))))</f>
        <v>#REF!</v>
      </c>
      <c r="O66" s="43" t="str">
        <f t="shared" si="12"/>
        <v/>
      </c>
      <c r="P66" s="49" t="str">
        <f t="shared" si="13"/>
        <v/>
      </c>
      <c r="Q66" s="54">
        <v>62</v>
      </c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79"/>
      <c r="AC66"/>
      <c r="AE66"/>
      <c r="AH66"/>
      <c r="AI66"/>
      <c r="AJ66"/>
      <c r="AK66"/>
      <c r="AL66" s="5"/>
      <c r="AM66"/>
      <c r="AN66" s="5"/>
      <c r="AO66"/>
      <c r="AP66"/>
      <c r="AQ66"/>
      <c r="AR66"/>
      <c r="AS66"/>
      <c r="AT66"/>
      <c r="AU66"/>
      <c r="AV66" s="108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</row>
    <row r="67" spans="1:79">
      <c r="A67" s="31">
        <v>63</v>
      </c>
      <c r="B67" s="15"/>
      <c r="C67" s="15">
        <f t="shared" si="11"/>
        <v>0</v>
      </c>
      <c r="D67" s="146">
        <f t="shared" si="20"/>
        <v>0</v>
      </c>
      <c r="E67" s="125" t="str">
        <f t="shared" si="14"/>
        <v/>
      </c>
      <c r="F67" s="26" t="str">
        <f t="shared" si="15"/>
        <v/>
      </c>
      <c r="G67" s="26"/>
      <c r="H67" s="76" t="str">
        <f t="shared" si="16"/>
        <v/>
      </c>
      <c r="I67" s="27">
        <f>IF(AND(B66&lt;&gt;"",F66&lt;&gt;"",H67&lt;&gt;""),IF(H67="W",(28*E66),(-8*E66)),0)</f>
        <v>0</v>
      </c>
      <c r="J67" s="76"/>
      <c r="K67" s="115" t="str">
        <f t="shared" si="17"/>
        <v/>
      </c>
      <c r="L67" s="23" t="str">
        <f t="shared" si="18"/>
        <v/>
      </c>
      <c r="M67" s="19">
        <f t="shared" si="19"/>
        <v>0</v>
      </c>
      <c r="N67" s="9" t="e">
        <f>IF(M67&gt;0,5,IF(AND(L67&gt;0,N66&gt;7),N66-3,IF(L67=0,N66,IF(AND(I67=#REF!),N66,(IF(AND(I67&lt;0,#REF!&lt;0),N66+3,IF(AND(I67&lt;0,#REF!&gt;=0),N66+2,IF(AND(I67&gt;0,#REF!&lt;0),N66+1,N66-1))))))))</f>
        <v>#REF!</v>
      </c>
      <c r="O67" s="43" t="str">
        <f t="shared" si="12"/>
        <v/>
      </c>
      <c r="P67" s="49" t="str">
        <f t="shared" si="13"/>
        <v/>
      </c>
      <c r="Q67" s="54">
        <v>63</v>
      </c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79"/>
      <c r="AC67"/>
      <c r="AE67"/>
      <c r="AH67"/>
      <c r="AI67"/>
      <c r="AJ67"/>
      <c r="AK67"/>
      <c r="AL67" s="5"/>
      <c r="AM67"/>
      <c r="AN67" s="5"/>
      <c r="AO67"/>
      <c r="AP67"/>
      <c r="AQ67"/>
      <c r="AR67"/>
      <c r="AS67"/>
      <c r="AT67"/>
      <c r="AU67"/>
      <c r="AV67" s="108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</row>
    <row r="68" spans="1:79">
      <c r="A68" s="31">
        <v>64</v>
      </c>
      <c r="B68" s="15"/>
      <c r="C68" s="15">
        <f t="shared" si="11"/>
        <v>0</v>
      </c>
      <c r="D68" s="146">
        <f t="shared" si="20"/>
        <v>0</v>
      </c>
      <c r="E68" s="125" t="str">
        <f t="shared" si="14"/>
        <v/>
      </c>
      <c r="F68" s="26" t="str">
        <f t="shared" si="15"/>
        <v/>
      </c>
      <c r="G68" s="26"/>
      <c r="H68" s="76" t="str">
        <f t="shared" si="16"/>
        <v/>
      </c>
      <c r="I68" s="27">
        <f>IF(AND(B67&lt;&gt;"",F67&lt;&gt;"",H68&lt;&gt;""),IF(H68="W",(28*E67),(-8*E67)),0)</f>
        <v>0</v>
      </c>
      <c r="J68" s="76"/>
      <c r="K68" s="115" t="str">
        <f t="shared" si="17"/>
        <v/>
      </c>
      <c r="L68" s="23" t="str">
        <f t="shared" si="18"/>
        <v/>
      </c>
      <c r="M68" s="19">
        <f t="shared" si="19"/>
        <v>0</v>
      </c>
      <c r="N68" s="9" t="e">
        <f>IF(M68&gt;0,5,IF(AND(L68&gt;0,N67&gt;7),N67-3,IF(L68=0,N67,IF(AND(I68=#REF!),N67,(IF(AND(I68&lt;0,#REF!&lt;0),N67+3,IF(AND(I68&lt;0,#REF!&gt;=0),N67+2,IF(AND(I68&gt;0,#REF!&lt;0),N67+1,N67-1))))))))</f>
        <v>#REF!</v>
      </c>
      <c r="O68" s="43" t="str">
        <f t="shared" si="12"/>
        <v/>
      </c>
      <c r="P68" s="49" t="str">
        <f t="shared" si="13"/>
        <v/>
      </c>
      <c r="Q68" s="54">
        <v>64</v>
      </c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79"/>
      <c r="AC68"/>
      <c r="AE68"/>
      <c r="AH68"/>
      <c r="AI68"/>
      <c r="AJ68"/>
      <c r="AK68"/>
      <c r="AL68" s="5"/>
      <c r="AM68"/>
      <c r="AN68" s="5"/>
      <c r="AO68"/>
      <c r="AP68"/>
      <c r="AQ68"/>
      <c r="AR68"/>
      <c r="AS68"/>
      <c r="AT68"/>
      <c r="AU68"/>
      <c r="AV68" s="10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</row>
    <row r="69" spans="1:79">
      <c r="A69" s="31">
        <v>65</v>
      </c>
      <c r="B69" s="15"/>
      <c r="C69" s="15">
        <f t="shared" ref="C69:C100" si="21">VLOOKUP(B69,$AT$107:$BC$144,4,0)</f>
        <v>0</v>
      </c>
      <c r="D69" s="146">
        <f t="shared" si="20"/>
        <v>0</v>
      </c>
      <c r="E69" s="125" t="str">
        <f t="shared" si="14"/>
        <v/>
      </c>
      <c r="F69" s="26" t="str">
        <f t="shared" si="15"/>
        <v/>
      </c>
      <c r="G69" s="26"/>
      <c r="H69" s="76" t="str">
        <f t="shared" si="16"/>
        <v/>
      </c>
      <c r="I69" s="27">
        <f>IF(AND(B68&lt;&gt;"",F68&lt;&gt;"",H69&lt;&gt;""),IF(H69="W",(28*E68),(-8*E68)),0)</f>
        <v>0</v>
      </c>
      <c r="J69" s="76"/>
      <c r="K69" s="115" t="str">
        <f t="shared" si="17"/>
        <v/>
      </c>
      <c r="L69" s="23" t="str">
        <f t="shared" si="18"/>
        <v/>
      </c>
      <c r="M69" s="19">
        <f t="shared" si="19"/>
        <v>0</v>
      </c>
      <c r="N69" s="9" t="e">
        <f>IF(M69&gt;0,5,IF(AND(L69&gt;0,N68&gt;7),N68-3,IF(L69=0,N68,IF(AND(I69=#REF!),N68,(IF(AND(I69&lt;0,#REF!&lt;0),N68+3,IF(AND(I69&lt;0,#REF!&gt;=0),N68+2,IF(AND(I69&gt;0,#REF!&lt;0),N68+1,N68-1))))))))</f>
        <v>#REF!</v>
      </c>
      <c r="O69" s="43" t="str">
        <f t="shared" ref="O69:O104" si="22">IF(B69&lt;&gt;"",IF(M69&gt;=$AG$5,"Profit Target",""),"")</f>
        <v/>
      </c>
      <c r="P69" s="49" t="str">
        <f t="shared" ref="P69:P104" si="23">IF(B69&lt;&gt;"",IF(M69&lt;=$AG$6,"Stop Loss",""),"")</f>
        <v/>
      </c>
      <c r="Q69" s="54">
        <v>65</v>
      </c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79"/>
      <c r="AC69"/>
      <c r="AE69"/>
      <c r="AH69"/>
      <c r="AI69"/>
      <c r="AJ69"/>
      <c r="AK69"/>
      <c r="AL69" s="5"/>
      <c r="AM69"/>
      <c r="AN69" s="5"/>
      <c r="AO69"/>
      <c r="AP69"/>
      <c r="AQ69"/>
      <c r="AR69"/>
      <c r="AS69"/>
      <c r="AT69"/>
      <c r="AU69"/>
      <c r="AV69" s="108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</row>
    <row r="70" spans="1:79">
      <c r="A70" s="31">
        <v>66</v>
      </c>
      <c r="B70" s="15"/>
      <c r="C70" s="15">
        <f t="shared" si="21"/>
        <v>0</v>
      </c>
      <c r="D70" s="146">
        <f t="shared" si="20"/>
        <v>0</v>
      </c>
      <c r="E70" s="125" t="str">
        <f t="shared" ref="E70:E104" si="24">IF(K70&lt;&gt;"",VLOOKUP(K70,$AI$5:$AJ$29,2),"")</f>
        <v/>
      </c>
      <c r="F70" s="26" t="str">
        <f t="shared" si="15"/>
        <v/>
      </c>
      <c r="G70" s="26"/>
      <c r="H70" s="76" t="str">
        <f t="shared" si="16"/>
        <v/>
      </c>
      <c r="I70" s="27">
        <f>IF(AND(B69&lt;&gt;"",F69&lt;&gt;"",H70&lt;&gt;""),IF(H70="W",(28*E69),(-8*E69)),0)</f>
        <v>0</v>
      </c>
      <c r="J70" s="76"/>
      <c r="K70" s="115" t="str">
        <f t="shared" si="17"/>
        <v/>
      </c>
      <c r="L70" s="23" t="str">
        <f t="shared" si="18"/>
        <v/>
      </c>
      <c r="M70" s="19">
        <f t="shared" si="19"/>
        <v>0</v>
      </c>
      <c r="N70" s="9" t="e">
        <f>IF(M70&gt;0,5,IF(AND(L70&gt;0,N69&gt;7),N69-3,IF(L70=0,N69,IF(AND(I70=#REF!),N69,(IF(AND(I70&lt;0,#REF!&lt;0),N69+3,IF(AND(I70&lt;0,#REF!&gt;=0),N69+2,IF(AND(I70&gt;0,#REF!&lt;0),N69+1,N69-1))))))))</f>
        <v>#REF!</v>
      </c>
      <c r="O70" s="43" t="str">
        <f t="shared" si="22"/>
        <v/>
      </c>
      <c r="P70" s="49" t="str">
        <f t="shared" si="23"/>
        <v/>
      </c>
      <c r="Q70" s="54">
        <v>66</v>
      </c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79"/>
      <c r="AC70"/>
      <c r="AE70"/>
      <c r="AH70"/>
      <c r="AI70"/>
      <c r="AJ70"/>
      <c r="AK70"/>
      <c r="AL70" s="5"/>
      <c r="AM70"/>
      <c r="AN70" s="5"/>
      <c r="AO70"/>
      <c r="AP70"/>
      <c r="AQ70"/>
      <c r="AR70"/>
      <c r="AS70"/>
      <c r="AT70"/>
      <c r="AU70"/>
      <c r="AV70" s="108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</row>
    <row r="71" spans="1:79">
      <c r="A71" s="31">
        <v>67</v>
      </c>
      <c r="B71" s="15"/>
      <c r="C71" s="15">
        <f t="shared" si="21"/>
        <v>0</v>
      </c>
      <c r="D71" s="146">
        <f t="shared" si="20"/>
        <v>0</v>
      </c>
      <c r="E71" s="125" t="str">
        <f t="shared" si="24"/>
        <v/>
      </c>
      <c r="F71" s="26" t="str">
        <f t="shared" ref="F71:F104" si="25">IF(B71&lt;&gt;"",IF(D71=1,VLOOKUP(B71,$AT$107:$BD$144,2,0),IF(D71=2,VLOOKUP(B71,$AT$107:$BD$144,3,0),"")),"")</f>
        <v/>
      </c>
      <c r="G71" s="26"/>
      <c r="H71" s="76" t="str">
        <f t="shared" ref="H71:H104" si="26">IF(OR(B71="",F70="",F70="NB"),"",IF(B71=0,"L",IF(OR(B71=ABS(LEFT(F70,2)),B71=ABS(MID(F70,4,2)),B71=ABS(MID(F70,7,2)),B71=ABS(MID(F70,10,2)),B71=ABS(MID(F70,13,2)),B71=ABS(MID(F70,16,2)),B71=ABS(MID(F70,19,2)),B71=ABS(RIGHT(F70,2))),"W","L")))</f>
        <v/>
      </c>
      <c r="I71" s="27">
        <f>IF(AND(B70&lt;&gt;"",F70&lt;&gt;"",H71&lt;&gt;""),IF(H71="W",(28*E70),(-8*E70)),0)</f>
        <v>0</v>
      </c>
      <c r="J71" s="76"/>
      <c r="K71" s="115" t="str">
        <f t="shared" ref="K71:K102" si="27">IF(B71&lt;&gt;"",IF(AND(K70&gt;0,J71="L"),K70+1,IF(AND(K70&gt;0,H71="L"),K70+1,IF(AND(K70&gt;1,J70="W"),1,IF(AND(K70&gt;1,H70="W"),1,1)))),"")</f>
        <v/>
      </c>
      <c r="L71" s="23" t="str">
        <f t="shared" ref="L71:L104" si="28">IF(B71&lt;&gt;"",IF(M70&gt;=$AG$5,0,IF(M70&lt;=$AG$6,0,I71)),"")</f>
        <v/>
      </c>
      <c r="M71" s="19">
        <f t="shared" ref="M71:M102" si="29">IF(B71&lt;&gt;"",(L71+M70),0)</f>
        <v>0</v>
      </c>
      <c r="N71" s="9" t="e">
        <f>IF(M71&gt;0,5,IF(AND(L71&gt;0,N70&gt;7),N70-3,IF(L71=0,N70,IF(AND(I71=#REF!),N70,(IF(AND(I71&lt;0,#REF!&lt;0),N70+3,IF(AND(I71&lt;0,#REF!&gt;=0),N70+2,IF(AND(I71&gt;0,#REF!&lt;0),N70+1,N70-1))))))))</f>
        <v>#REF!</v>
      </c>
      <c r="O71" s="43" t="str">
        <f t="shared" si="22"/>
        <v/>
      </c>
      <c r="P71" s="49" t="str">
        <f t="shared" si="23"/>
        <v/>
      </c>
      <c r="Q71" s="54">
        <v>67</v>
      </c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79"/>
      <c r="AC71"/>
      <c r="AE71"/>
      <c r="AH71"/>
      <c r="AI71"/>
      <c r="AJ71"/>
      <c r="AK71"/>
      <c r="AL71" s="5"/>
      <c r="AM71"/>
      <c r="AN71" s="5"/>
      <c r="AO71"/>
      <c r="AP71"/>
      <c r="AQ71"/>
      <c r="AR71"/>
      <c r="AS71"/>
      <c r="AT71"/>
      <c r="AU71"/>
      <c r="AV71" s="108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</row>
    <row r="72" spans="1:79">
      <c r="A72" s="31">
        <v>68</v>
      </c>
      <c r="B72" s="15"/>
      <c r="C72" s="15">
        <f t="shared" si="21"/>
        <v>0</v>
      </c>
      <c r="D72" s="146">
        <f t="shared" ref="D72:D103" si="30">IF(AND(C71=1,C72=1),1,IF(AND(C71=2,C72=2),2,IF(AND(C69=2,C70=2,C71=1,C72=2),0,IF(AND(C69=1,C70=1,C71=2,C72=1),0,IF(D71&lt;&gt;0,D71,0)))))</f>
        <v>0</v>
      </c>
      <c r="E72" s="125" t="str">
        <f t="shared" si="24"/>
        <v/>
      </c>
      <c r="F72" s="26" t="str">
        <f t="shared" si="25"/>
        <v/>
      </c>
      <c r="G72" s="26"/>
      <c r="H72" s="76" t="str">
        <f t="shared" si="26"/>
        <v/>
      </c>
      <c r="I72" s="27">
        <f>IF(AND(B71&lt;&gt;"",F71&lt;&gt;"",H72&lt;&gt;""),IF(H72="W",(28*E71),(-8*E71)),0)</f>
        <v>0</v>
      </c>
      <c r="J72" s="76"/>
      <c r="K72" s="115" t="str">
        <f t="shared" si="27"/>
        <v/>
      </c>
      <c r="L72" s="23" t="str">
        <f t="shared" si="28"/>
        <v/>
      </c>
      <c r="M72" s="19">
        <f t="shared" si="29"/>
        <v>0</v>
      </c>
      <c r="N72" s="9" t="e">
        <f>IF(M72&gt;0,5,IF(AND(L72&gt;0,N71&gt;7),N71-3,IF(L72=0,N71,IF(AND(I72=#REF!),N71,(IF(AND(I72&lt;0,#REF!&lt;0),N71+3,IF(AND(I72&lt;0,#REF!&gt;=0),N71+2,IF(AND(I72&gt;0,#REF!&lt;0),N71+1,N71-1))))))))</f>
        <v>#REF!</v>
      </c>
      <c r="O72" s="43" t="str">
        <f t="shared" si="22"/>
        <v/>
      </c>
      <c r="P72" s="49" t="str">
        <f t="shared" si="23"/>
        <v/>
      </c>
      <c r="Q72" s="54">
        <v>68</v>
      </c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79"/>
      <c r="AC72"/>
      <c r="AE72"/>
      <c r="AH72"/>
      <c r="AI72"/>
      <c r="AJ72"/>
      <c r="AK72"/>
      <c r="AL72" s="5"/>
      <c r="AM72"/>
      <c r="AN72" s="5"/>
      <c r="AO72"/>
      <c r="AP72"/>
      <c r="AQ72"/>
      <c r="AR72"/>
      <c r="AS72"/>
      <c r="AT72"/>
      <c r="AU72"/>
      <c r="AV72" s="108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</row>
    <row r="73" spans="1:79">
      <c r="A73" s="31">
        <v>69</v>
      </c>
      <c r="B73" s="15"/>
      <c r="C73" s="15">
        <f t="shared" si="21"/>
        <v>0</v>
      </c>
      <c r="D73" s="146">
        <f t="shared" si="30"/>
        <v>0</v>
      </c>
      <c r="E73" s="125" t="str">
        <f t="shared" si="24"/>
        <v/>
      </c>
      <c r="F73" s="26" t="str">
        <f t="shared" si="25"/>
        <v/>
      </c>
      <c r="G73" s="26"/>
      <c r="H73" s="76" t="str">
        <f t="shared" si="26"/>
        <v/>
      </c>
      <c r="I73" s="27">
        <f>IF(AND(B72&lt;&gt;"",F72&lt;&gt;"",H73&lt;&gt;""),IF(H73="W",(28*E72),(-8*E72)),0)</f>
        <v>0</v>
      </c>
      <c r="J73" s="76"/>
      <c r="K73" s="115" t="str">
        <f t="shared" si="27"/>
        <v/>
      </c>
      <c r="L73" s="23" t="str">
        <f t="shared" si="28"/>
        <v/>
      </c>
      <c r="M73" s="19">
        <f t="shared" si="29"/>
        <v>0</v>
      </c>
      <c r="N73" s="9" t="e">
        <f>IF(M73&gt;0,5,IF(AND(L73&gt;0,N72&gt;7),N72-3,IF(L73=0,N72,IF(AND(I73=#REF!),N72,(IF(AND(I73&lt;0,#REF!&lt;0),N72+3,IF(AND(I73&lt;0,#REF!&gt;=0),N72+2,IF(AND(I73&gt;0,#REF!&lt;0),N72+1,N72-1))))))))</f>
        <v>#REF!</v>
      </c>
      <c r="O73" s="43" t="str">
        <f t="shared" si="22"/>
        <v/>
      </c>
      <c r="P73" s="49" t="str">
        <f t="shared" si="23"/>
        <v/>
      </c>
      <c r="Q73" s="54">
        <v>69</v>
      </c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79"/>
      <c r="AC73"/>
      <c r="AE73"/>
      <c r="AH73"/>
      <c r="AI73"/>
      <c r="AJ73"/>
      <c r="AK73"/>
      <c r="AL73" s="5"/>
      <c r="AM73"/>
      <c r="AN73" s="5"/>
      <c r="AO73"/>
      <c r="AP73"/>
      <c r="AQ73"/>
      <c r="AR73"/>
      <c r="AS73"/>
      <c r="AT73"/>
      <c r="AU73"/>
      <c r="AV73" s="108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</row>
    <row r="74" spans="1:79">
      <c r="A74" s="31">
        <v>70</v>
      </c>
      <c r="B74" s="15"/>
      <c r="C74" s="15">
        <f t="shared" si="21"/>
        <v>0</v>
      </c>
      <c r="D74" s="146">
        <f t="shared" si="30"/>
        <v>0</v>
      </c>
      <c r="E74" s="125" t="str">
        <f t="shared" si="24"/>
        <v/>
      </c>
      <c r="F74" s="26" t="str">
        <f t="shared" si="25"/>
        <v/>
      </c>
      <c r="G74" s="26"/>
      <c r="H74" s="76" t="str">
        <f t="shared" si="26"/>
        <v/>
      </c>
      <c r="I74" s="27">
        <f>IF(AND(B73&lt;&gt;"",F73&lt;&gt;"",H74&lt;&gt;""),IF(H74="W",(28*E73),(-8*E73)),0)</f>
        <v>0</v>
      </c>
      <c r="J74" s="76"/>
      <c r="K74" s="115" t="str">
        <f t="shared" si="27"/>
        <v/>
      </c>
      <c r="L74" s="23" t="str">
        <f t="shared" si="28"/>
        <v/>
      </c>
      <c r="M74" s="19">
        <f t="shared" si="29"/>
        <v>0</v>
      </c>
      <c r="N74" s="9" t="e">
        <f>IF(M74&gt;0,5,IF(AND(L74&gt;0,N73&gt;7),N73-3,IF(L74=0,N73,IF(AND(I74=#REF!),N73,(IF(AND(I74&lt;0,#REF!&lt;0),N73+3,IF(AND(I74&lt;0,#REF!&gt;=0),N73+2,IF(AND(I74&gt;0,#REF!&lt;0),N73+1,N73-1))))))))</f>
        <v>#REF!</v>
      </c>
      <c r="O74" s="43" t="str">
        <f t="shared" si="22"/>
        <v/>
      </c>
      <c r="P74" s="49" t="str">
        <f t="shared" si="23"/>
        <v/>
      </c>
      <c r="Q74" s="54">
        <v>70</v>
      </c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79"/>
      <c r="AC74"/>
      <c r="AE74"/>
      <c r="AH74"/>
      <c r="AI74"/>
      <c r="AJ74"/>
      <c r="AK74"/>
      <c r="AL74" s="5"/>
      <c r="AM74"/>
      <c r="AN74" s="5"/>
      <c r="AO74"/>
      <c r="AP74"/>
      <c r="AQ74"/>
      <c r="AR74"/>
      <c r="AS74"/>
      <c r="AT74"/>
      <c r="AU74"/>
      <c r="AV74" s="108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</row>
    <row r="75" spans="1:79">
      <c r="A75" s="31">
        <v>71</v>
      </c>
      <c r="B75" s="15"/>
      <c r="C75" s="15">
        <f t="shared" si="21"/>
        <v>0</v>
      </c>
      <c r="D75" s="146">
        <f t="shared" si="30"/>
        <v>0</v>
      </c>
      <c r="E75" s="125" t="str">
        <f t="shared" si="24"/>
        <v/>
      </c>
      <c r="F75" s="26" t="str">
        <f t="shared" si="25"/>
        <v/>
      </c>
      <c r="G75" s="26"/>
      <c r="H75" s="76" t="str">
        <f t="shared" si="26"/>
        <v/>
      </c>
      <c r="I75" s="27">
        <f>IF(AND(B74&lt;&gt;"",F74&lt;&gt;"",H75&lt;&gt;""),IF(H75="W",(28*E74),(-8*E74)),0)</f>
        <v>0</v>
      </c>
      <c r="J75" s="76"/>
      <c r="K75" s="115" t="str">
        <f t="shared" si="27"/>
        <v/>
      </c>
      <c r="L75" s="23" t="str">
        <f t="shared" si="28"/>
        <v/>
      </c>
      <c r="M75" s="19">
        <f t="shared" si="29"/>
        <v>0</v>
      </c>
      <c r="N75" s="9" t="e">
        <f>IF(M75&gt;0,5,IF(AND(L75&gt;0,N74&gt;7),N74-3,IF(L75=0,N74,IF(AND(I75=#REF!),N74,(IF(AND(I75&lt;0,#REF!&lt;0),N74+3,IF(AND(I75&lt;0,#REF!&gt;=0),N74+2,IF(AND(I75&gt;0,#REF!&lt;0),N74+1,N74-1))))))))</f>
        <v>#REF!</v>
      </c>
      <c r="O75" s="43" t="str">
        <f t="shared" si="22"/>
        <v/>
      </c>
      <c r="P75" s="49" t="str">
        <f t="shared" si="23"/>
        <v/>
      </c>
      <c r="Q75" s="54">
        <v>71</v>
      </c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79">
        <f>M104</f>
        <v>0</v>
      </c>
      <c r="AC75"/>
      <c r="AE75"/>
      <c r="AH75"/>
      <c r="AI75"/>
      <c r="AJ75"/>
      <c r="AK75"/>
      <c r="AL75" s="5"/>
      <c r="AM75"/>
      <c r="AN75" s="5"/>
      <c r="AO75"/>
      <c r="AP75"/>
      <c r="AQ75"/>
      <c r="AR75"/>
      <c r="AS75"/>
      <c r="AT75"/>
      <c r="AU75"/>
      <c r="AV75" s="108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</row>
    <row r="76" spans="1:79">
      <c r="A76" s="31">
        <v>72</v>
      </c>
      <c r="B76" s="15"/>
      <c r="C76" s="15">
        <f t="shared" si="21"/>
        <v>0</v>
      </c>
      <c r="D76" s="146">
        <f t="shared" si="30"/>
        <v>0</v>
      </c>
      <c r="E76" s="125" t="str">
        <f t="shared" si="24"/>
        <v/>
      </c>
      <c r="F76" s="26" t="str">
        <f t="shared" si="25"/>
        <v/>
      </c>
      <c r="G76" s="26"/>
      <c r="H76" s="76" t="str">
        <f t="shared" si="26"/>
        <v/>
      </c>
      <c r="I76" s="27">
        <f>IF(AND(B75&lt;&gt;"",F75&lt;&gt;"",H76&lt;&gt;""),IF(H76="W",(28*E75),(-8*E75)),0)</f>
        <v>0</v>
      </c>
      <c r="J76" s="76"/>
      <c r="K76" s="115" t="str">
        <f t="shared" si="27"/>
        <v/>
      </c>
      <c r="L76" s="23" t="str">
        <f t="shared" si="28"/>
        <v/>
      </c>
      <c r="M76" s="19">
        <f t="shared" si="29"/>
        <v>0</v>
      </c>
      <c r="N76" s="9" t="e">
        <f>IF(M76&gt;0,5,IF(AND(L76&gt;0,N75&gt;7),N75-3,IF(L76=0,N75,IF(AND(I76=#REF!),N75,(IF(AND(I76&lt;0,#REF!&lt;0),N75+3,IF(AND(I76&lt;0,#REF!&gt;=0),N75+2,IF(AND(I76&gt;0,#REF!&lt;0),N75+1,N75-1))))))))</f>
        <v>#REF!</v>
      </c>
      <c r="O76" s="43" t="str">
        <f t="shared" si="22"/>
        <v/>
      </c>
      <c r="P76" s="49" t="str">
        <f t="shared" si="23"/>
        <v/>
      </c>
      <c r="Q76" s="54">
        <v>72</v>
      </c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79"/>
      <c r="AC76"/>
      <c r="AE76"/>
      <c r="AH76"/>
      <c r="AI76"/>
      <c r="AJ76"/>
      <c r="AK76"/>
      <c r="AL76" s="5"/>
      <c r="AM76"/>
      <c r="AN76" s="5"/>
      <c r="AO76"/>
      <c r="AP76"/>
      <c r="AQ76"/>
      <c r="AR76"/>
      <c r="AS76"/>
      <c r="AT76"/>
      <c r="AU76"/>
      <c r="AV76" s="108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</row>
    <row r="77" spans="1:79">
      <c r="A77" s="31">
        <v>73</v>
      </c>
      <c r="B77" s="15"/>
      <c r="C77" s="15">
        <f t="shared" si="21"/>
        <v>0</v>
      </c>
      <c r="D77" s="146">
        <f t="shared" si="30"/>
        <v>0</v>
      </c>
      <c r="E77" s="125" t="str">
        <f t="shared" si="24"/>
        <v/>
      </c>
      <c r="F77" s="26" t="str">
        <f t="shared" si="25"/>
        <v/>
      </c>
      <c r="G77" s="26"/>
      <c r="H77" s="76" t="str">
        <f t="shared" si="26"/>
        <v/>
      </c>
      <c r="I77" s="27">
        <f>IF(AND(B76&lt;&gt;"",F76&lt;&gt;"",H77&lt;&gt;""),IF(H77="W",(28*E76),(-8*E76)),0)</f>
        <v>0</v>
      </c>
      <c r="J77" s="76"/>
      <c r="K77" s="115" t="str">
        <f t="shared" si="27"/>
        <v/>
      </c>
      <c r="L77" s="23" t="str">
        <f t="shared" si="28"/>
        <v/>
      </c>
      <c r="M77" s="19">
        <f t="shared" si="29"/>
        <v>0</v>
      </c>
      <c r="N77" s="9" t="e">
        <f>IF(M77&gt;0,5,IF(AND(L77&gt;0,N76&gt;7),N76-3,IF(L77=0,N76,IF(AND(I77=#REF!),N76,(IF(AND(I77&lt;0,#REF!&lt;0),N76+3,IF(AND(I77&lt;0,#REF!&gt;=0),N76+2,IF(AND(I77&gt;0,#REF!&lt;0),N76+1,N76-1))))))))</f>
        <v>#REF!</v>
      </c>
      <c r="O77" s="43" t="str">
        <f t="shared" si="22"/>
        <v/>
      </c>
      <c r="P77" s="49" t="str">
        <f t="shared" si="23"/>
        <v/>
      </c>
      <c r="Q77" s="54">
        <v>73</v>
      </c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79"/>
      <c r="AC77"/>
      <c r="AE77"/>
      <c r="AH77"/>
      <c r="AI77"/>
      <c r="AJ77"/>
      <c r="AK77"/>
      <c r="AL77" s="5"/>
      <c r="AM77"/>
      <c r="AN77" s="5"/>
      <c r="AO77"/>
      <c r="AP77"/>
      <c r="AQ77"/>
      <c r="AR77"/>
      <c r="AS77"/>
      <c r="AT77"/>
      <c r="AU77"/>
      <c r="AV77" s="108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</row>
    <row r="78" spans="1:79">
      <c r="A78" s="31">
        <v>74</v>
      </c>
      <c r="B78" s="15"/>
      <c r="C78" s="15">
        <f t="shared" si="21"/>
        <v>0</v>
      </c>
      <c r="D78" s="146">
        <f t="shared" si="30"/>
        <v>0</v>
      </c>
      <c r="E78" s="125" t="str">
        <f t="shared" si="24"/>
        <v/>
      </c>
      <c r="F78" s="26" t="str">
        <f t="shared" si="25"/>
        <v/>
      </c>
      <c r="G78" s="26"/>
      <c r="H78" s="76" t="str">
        <f t="shared" si="26"/>
        <v/>
      </c>
      <c r="I78" s="27">
        <f>IF(AND(B77&lt;&gt;"",F77&lt;&gt;"",H78&lt;&gt;""),IF(H78="W",(28*E77),(-8*E77)),0)</f>
        <v>0</v>
      </c>
      <c r="J78" s="76"/>
      <c r="K78" s="115" t="str">
        <f t="shared" si="27"/>
        <v/>
      </c>
      <c r="L78" s="23" t="str">
        <f t="shared" si="28"/>
        <v/>
      </c>
      <c r="M78" s="19">
        <f t="shared" si="29"/>
        <v>0</v>
      </c>
      <c r="N78" s="9" t="e">
        <f>IF(M78&gt;0,5,IF(AND(L78&gt;0,N77&gt;7),N77-3,IF(L78=0,N77,IF(AND(I78=#REF!),N77,(IF(AND(I78&lt;0,#REF!&lt;0),N77+3,IF(AND(I78&lt;0,#REF!&gt;=0),N77+2,IF(AND(I78&gt;0,#REF!&lt;0),N77+1,N77-1))))))))</f>
        <v>#REF!</v>
      </c>
      <c r="O78" s="43" t="str">
        <f t="shared" si="22"/>
        <v/>
      </c>
      <c r="P78" s="49" t="str">
        <f t="shared" si="23"/>
        <v/>
      </c>
      <c r="Q78" s="54">
        <v>74</v>
      </c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79"/>
      <c r="AC78"/>
      <c r="AE78"/>
      <c r="AH78"/>
      <c r="AI78"/>
      <c r="AJ78"/>
      <c r="AK78"/>
      <c r="AL78" s="5"/>
      <c r="AM78"/>
      <c r="AN78" s="5"/>
      <c r="AO78"/>
      <c r="AP78"/>
      <c r="AQ78"/>
      <c r="AR78"/>
      <c r="AS78"/>
      <c r="AT78"/>
      <c r="AU78"/>
      <c r="AV78" s="10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</row>
    <row r="79" spans="1:79">
      <c r="A79" s="31">
        <v>75</v>
      </c>
      <c r="B79" s="15"/>
      <c r="C79" s="15">
        <f t="shared" si="21"/>
        <v>0</v>
      </c>
      <c r="D79" s="146">
        <f t="shared" si="30"/>
        <v>0</v>
      </c>
      <c r="E79" s="125" t="str">
        <f t="shared" si="24"/>
        <v/>
      </c>
      <c r="F79" s="26" t="str">
        <f t="shared" si="25"/>
        <v/>
      </c>
      <c r="G79" s="26"/>
      <c r="H79" s="76" t="str">
        <f t="shared" si="26"/>
        <v/>
      </c>
      <c r="I79" s="27">
        <f>IF(AND(B78&lt;&gt;"",F78&lt;&gt;"",H79&lt;&gt;""),IF(H79="W",(28*E78),(-8*E78)),0)</f>
        <v>0</v>
      </c>
      <c r="J79" s="76"/>
      <c r="K79" s="115" t="str">
        <f t="shared" si="27"/>
        <v/>
      </c>
      <c r="L79" s="23" t="str">
        <f t="shared" si="28"/>
        <v/>
      </c>
      <c r="M79" s="19">
        <f t="shared" si="29"/>
        <v>0</v>
      </c>
      <c r="N79" s="9" t="e">
        <f>IF(M79&gt;0,5,IF(AND(L79&gt;0,N78&gt;7),N78-3,IF(L79=0,N78,IF(AND(I79=#REF!),N78,(IF(AND(I79&lt;0,#REF!&lt;0),N78+3,IF(AND(I79&lt;0,#REF!&gt;=0),N78+2,IF(AND(I79&gt;0,#REF!&lt;0),N78+1,N78-1))))))))</f>
        <v>#REF!</v>
      </c>
      <c r="O79" s="43" t="str">
        <f t="shared" si="22"/>
        <v/>
      </c>
      <c r="P79" s="49" t="str">
        <f t="shared" si="23"/>
        <v/>
      </c>
      <c r="Q79" s="54">
        <v>75</v>
      </c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79"/>
      <c r="AC79"/>
      <c r="AE79"/>
      <c r="AH79"/>
      <c r="AI79"/>
      <c r="AJ79"/>
      <c r="AK79"/>
      <c r="AL79" s="5"/>
      <c r="AM79"/>
      <c r="AN79" s="5"/>
      <c r="AO79"/>
      <c r="AP79"/>
      <c r="AQ79"/>
      <c r="AR79"/>
      <c r="AS79"/>
      <c r="AT79"/>
      <c r="AU79"/>
      <c r="AV79" s="108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</row>
    <row r="80" spans="1:79">
      <c r="A80" s="31">
        <v>76</v>
      </c>
      <c r="B80" s="15"/>
      <c r="C80" s="15">
        <f t="shared" si="21"/>
        <v>0</v>
      </c>
      <c r="D80" s="146">
        <f t="shared" si="30"/>
        <v>0</v>
      </c>
      <c r="E80" s="125" t="str">
        <f t="shared" si="24"/>
        <v/>
      </c>
      <c r="F80" s="26" t="str">
        <f t="shared" si="25"/>
        <v/>
      </c>
      <c r="G80" s="26"/>
      <c r="H80" s="76" t="str">
        <f t="shared" si="26"/>
        <v/>
      </c>
      <c r="I80" s="27">
        <f>IF(AND(B79&lt;&gt;"",F79&lt;&gt;"",H80&lt;&gt;""),IF(H80="W",(28*E79),(-8*E79)),0)</f>
        <v>0</v>
      </c>
      <c r="J80" s="76"/>
      <c r="K80" s="115" t="str">
        <f t="shared" si="27"/>
        <v/>
      </c>
      <c r="L80" s="23" t="str">
        <f t="shared" si="28"/>
        <v/>
      </c>
      <c r="M80" s="19">
        <f t="shared" si="29"/>
        <v>0</v>
      </c>
      <c r="N80" s="9" t="e">
        <f>IF(M80&gt;0,5,IF(AND(L80&gt;0,N79&gt;7),N79-3,IF(L80=0,N79,IF(AND(I80=#REF!),N79,(IF(AND(I80&lt;0,#REF!&lt;0),N79+3,IF(AND(I80&lt;0,#REF!&gt;=0),N79+2,IF(AND(I80&gt;0,#REF!&lt;0),N79+1,N79-1))))))))</f>
        <v>#REF!</v>
      </c>
      <c r="O80" s="43" t="str">
        <f t="shared" si="22"/>
        <v/>
      </c>
      <c r="P80" s="49" t="str">
        <f t="shared" si="23"/>
        <v/>
      </c>
      <c r="Q80" s="54">
        <v>76</v>
      </c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79"/>
      <c r="AC80"/>
      <c r="AE80"/>
      <c r="AH80"/>
      <c r="AI80"/>
      <c r="AJ80"/>
      <c r="AK80"/>
      <c r="AL80" s="5"/>
      <c r="AM80"/>
      <c r="AN80" s="5"/>
      <c r="AO80"/>
      <c r="AP80"/>
      <c r="AQ80"/>
      <c r="AR80"/>
      <c r="AS80"/>
      <c r="AT80"/>
      <c r="AU80"/>
      <c r="AV80" s="108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</row>
    <row r="81" spans="1:79">
      <c r="A81" s="31">
        <v>77</v>
      </c>
      <c r="B81" s="15"/>
      <c r="C81" s="15">
        <f t="shared" si="21"/>
        <v>0</v>
      </c>
      <c r="D81" s="146">
        <f t="shared" si="30"/>
        <v>0</v>
      </c>
      <c r="E81" s="125" t="str">
        <f t="shared" si="24"/>
        <v/>
      </c>
      <c r="F81" s="26" t="str">
        <f t="shared" si="25"/>
        <v/>
      </c>
      <c r="G81" s="26"/>
      <c r="H81" s="76" t="str">
        <f t="shared" si="26"/>
        <v/>
      </c>
      <c r="I81" s="27">
        <f>IF(AND(B80&lt;&gt;"",F80&lt;&gt;"",H81&lt;&gt;""),IF(H81="W",(28*E80),(-8*E80)),0)</f>
        <v>0</v>
      </c>
      <c r="J81" s="76"/>
      <c r="K81" s="115" t="str">
        <f t="shared" si="27"/>
        <v/>
      </c>
      <c r="L81" s="23" t="str">
        <f t="shared" si="28"/>
        <v/>
      </c>
      <c r="M81" s="19">
        <f t="shared" si="29"/>
        <v>0</v>
      </c>
      <c r="N81" s="9" t="e">
        <f>IF(M81&gt;0,5,IF(AND(L81&gt;0,N80&gt;7),N80-3,IF(L81=0,N80,IF(AND(I81=#REF!),N80,(IF(AND(I81&lt;0,#REF!&lt;0),N80+3,IF(AND(I81&lt;0,#REF!&gt;=0),N80+2,IF(AND(I81&gt;0,#REF!&lt;0),N80+1,N80-1))))))))</f>
        <v>#REF!</v>
      </c>
      <c r="O81" s="43" t="str">
        <f t="shared" si="22"/>
        <v/>
      </c>
      <c r="P81" s="49" t="str">
        <f t="shared" si="23"/>
        <v/>
      </c>
      <c r="Q81" s="54">
        <v>77</v>
      </c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79"/>
      <c r="AC81"/>
      <c r="AE81"/>
      <c r="AH81"/>
      <c r="AI81"/>
      <c r="AJ81"/>
      <c r="AK81"/>
      <c r="AL81" s="5"/>
      <c r="AM81"/>
      <c r="AN81" s="5"/>
      <c r="AO81"/>
      <c r="AP81"/>
      <c r="AQ81"/>
      <c r="AR81"/>
      <c r="AS81"/>
      <c r="AT81"/>
      <c r="AU81"/>
      <c r="AV81" s="108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</row>
    <row r="82" spans="1:79">
      <c r="A82" s="31">
        <v>78</v>
      </c>
      <c r="B82" s="15"/>
      <c r="C82" s="15">
        <f t="shared" si="21"/>
        <v>0</v>
      </c>
      <c r="D82" s="146">
        <f t="shared" si="30"/>
        <v>0</v>
      </c>
      <c r="E82" s="125" t="str">
        <f t="shared" si="24"/>
        <v/>
      </c>
      <c r="F82" s="26" t="str">
        <f t="shared" si="25"/>
        <v/>
      </c>
      <c r="G82" s="26"/>
      <c r="H82" s="76" t="str">
        <f t="shared" si="26"/>
        <v/>
      </c>
      <c r="I82" s="27">
        <f>IF(AND(B81&lt;&gt;"",F81&lt;&gt;"",H82&lt;&gt;""),IF(H82="W",(28*E81),(-8*E81)),0)</f>
        <v>0</v>
      </c>
      <c r="J82" s="76"/>
      <c r="K82" s="115" t="str">
        <f t="shared" si="27"/>
        <v/>
      </c>
      <c r="L82" s="23" t="str">
        <f t="shared" si="28"/>
        <v/>
      </c>
      <c r="M82" s="19">
        <f t="shared" si="29"/>
        <v>0</v>
      </c>
      <c r="N82" s="9" t="e">
        <f>IF(M82&gt;0,5,IF(AND(L82&gt;0,N81&gt;7),N81-3,IF(L82=0,N81,IF(AND(I82=#REF!),N81,(IF(AND(I82&lt;0,#REF!&lt;0),N81+3,IF(AND(I82&lt;0,#REF!&gt;=0),N81+2,IF(AND(I82&gt;0,#REF!&lt;0),N81+1,N81-1))))))))</f>
        <v>#REF!</v>
      </c>
      <c r="O82" s="43" t="str">
        <f t="shared" si="22"/>
        <v/>
      </c>
      <c r="P82" s="49" t="str">
        <f t="shared" si="23"/>
        <v/>
      </c>
      <c r="Q82" s="54">
        <v>78</v>
      </c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79"/>
      <c r="AC82"/>
      <c r="AE82"/>
      <c r="AH82"/>
      <c r="AI82"/>
      <c r="AJ82"/>
      <c r="AK82"/>
      <c r="AL82" s="5"/>
      <c r="AM82"/>
      <c r="AN82" s="5"/>
      <c r="AO82"/>
      <c r="AP82"/>
      <c r="AQ82"/>
      <c r="AR82"/>
      <c r="AS82"/>
      <c r="AT82"/>
      <c r="AU82"/>
      <c r="AV82" s="108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</row>
    <row r="83" spans="1:79">
      <c r="A83" s="31">
        <v>79</v>
      </c>
      <c r="B83" s="15"/>
      <c r="C83" s="15">
        <f t="shared" si="21"/>
        <v>0</v>
      </c>
      <c r="D83" s="146">
        <f t="shared" si="30"/>
        <v>0</v>
      </c>
      <c r="E83" s="125" t="str">
        <f t="shared" si="24"/>
        <v/>
      </c>
      <c r="F83" s="26" t="str">
        <f t="shared" si="25"/>
        <v/>
      </c>
      <c r="G83" s="26"/>
      <c r="H83" s="76" t="str">
        <f t="shared" si="26"/>
        <v/>
      </c>
      <c r="I83" s="27">
        <f>IF(AND(B82&lt;&gt;"",F82&lt;&gt;"",H83&lt;&gt;""),IF(H83="W",(28*E82),(-8*E82)),0)</f>
        <v>0</v>
      </c>
      <c r="J83" s="76"/>
      <c r="K83" s="115" t="str">
        <f t="shared" si="27"/>
        <v/>
      </c>
      <c r="L83" s="23" t="str">
        <f t="shared" si="28"/>
        <v/>
      </c>
      <c r="M83" s="19">
        <f t="shared" si="29"/>
        <v>0</v>
      </c>
      <c r="N83" s="9" t="e">
        <f>IF(M83&gt;0,5,IF(AND(L83&gt;0,N82&gt;7),N82-3,IF(L83=0,N82,IF(AND(I83=#REF!),N82,(IF(AND(I83&lt;0,#REF!&lt;0),N82+3,IF(AND(I83&lt;0,#REF!&gt;=0),N82+2,IF(AND(I83&gt;0,#REF!&lt;0),N82+1,N82-1))))))))</f>
        <v>#REF!</v>
      </c>
      <c r="O83" s="43" t="str">
        <f t="shared" si="22"/>
        <v/>
      </c>
      <c r="P83" s="49" t="str">
        <f t="shared" si="23"/>
        <v/>
      </c>
      <c r="Q83" s="54">
        <v>79</v>
      </c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79"/>
      <c r="AC83"/>
      <c r="AE83"/>
      <c r="AH83"/>
      <c r="AI83"/>
      <c r="AJ83"/>
      <c r="AK83"/>
      <c r="AL83" s="5"/>
      <c r="AM83"/>
      <c r="AN83" s="5"/>
      <c r="AO83"/>
      <c r="AP83"/>
      <c r="AQ83"/>
      <c r="AR83"/>
      <c r="AS83"/>
      <c r="AT83"/>
      <c r="AU83"/>
      <c r="AV83" s="108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</row>
    <row r="84" spans="1:79">
      <c r="A84" s="31">
        <v>80</v>
      </c>
      <c r="B84" s="15"/>
      <c r="C84" s="15">
        <f t="shared" si="21"/>
        <v>0</v>
      </c>
      <c r="D84" s="146">
        <f t="shared" si="30"/>
        <v>0</v>
      </c>
      <c r="E84" s="125" t="str">
        <f t="shared" si="24"/>
        <v/>
      </c>
      <c r="F84" s="26" t="str">
        <f t="shared" si="25"/>
        <v/>
      </c>
      <c r="G84" s="26"/>
      <c r="H84" s="76" t="str">
        <f t="shared" si="26"/>
        <v/>
      </c>
      <c r="I84" s="27">
        <f>IF(AND(B83&lt;&gt;"",F83&lt;&gt;"",H84&lt;&gt;""),IF(H84="W",(28*E83),(-8*E83)),0)</f>
        <v>0</v>
      </c>
      <c r="J84" s="76"/>
      <c r="K84" s="115" t="str">
        <f t="shared" si="27"/>
        <v/>
      </c>
      <c r="L84" s="23" t="str">
        <f t="shared" si="28"/>
        <v/>
      </c>
      <c r="M84" s="19">
        <f t="shared" si="29"/>
        <v>0</v>
      </c>
      <c r="N84" s="9" t="e">
        <f>IF(M84&gt;0,5,IF(AND(L84&gt;0,N83&gt;7),N83-3,IF(L84=0,N83,IF(AND(I84=#REF!),N83,(IF(AND(I84&lt;0,#REF!&lt;0),N83+3,IF(AND(I84&lt;0,#REF!&gt;=0),N83+2,IF(AND(I84&gt;0,#REF!&lt;0),N83+1,N83-1))))))))</f>
        <v>#REF!</v>
      </c>
      <c r="O84" s="43" t="str">
        <f t="shared" si="22"/>
        <v/>
      </c>
      <c r="P84" s="49" t="str">
        <f t="shared" si="23"/>
        <v/>
      </c>
      <c r="Q84" s="54">
        <v>80</v>
      </c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79"/>
      <c r="AC84"/>
      <c r="AE84"/>
      <c r="AH84"/>
      <c r="AI84"/>
      <c r="AJ84"/>
      <c r="AK84"/>
      <c r="AL84" s="5"/>
      <c r="AM84"/>
      <c r="AN84" s="5"/>
      <c r="AO84"/>
      <c r="AP84"/>
      <c r="AQ84"/>
      <c r="AR84"/>
      <c r="AS84"/>
      <c r="AT84"/>
      <c r="AU84"/>
      <c r="AV84" s="108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</row>
    <row r="85" spans="1:79">
      <c r="A85" s="31">
        <v>81</v>
      </c>
      <c r="B85" s="15"/>
      <c r="C85" s="15">
        <f t="shared" si="21"/>
        <v>0</v>
      </c>
      <c r="D85" s="146">
        <f t="shared" si="30"/>
        <v>0</v>
      </c>
      <c r="E85" s="125" t="str">
        <f t="shared" si="24"/>
        <v/>
      </c>
      <c r="F85" s="26" t="str">
        <f t="shared" si="25"/>
        <v/>
      </c>
      <c r="G85" s="26"/>
      <c r="H85" s="76" t="str">
        <f t="shared" si="26"/>
        <v/>
      </c>
      <c r="I85" s="27">
        <f>IF(AND(B84&lt;&gt;"",F84&lt;&gt;"",H85&lt;&gt;""),IF(H85="W",(28*E84),(-8*E84)),0)</f>
        <v>0</v>
      </c>
      <c r="J85" s="76"/>
      <c r="K85" s="115" t="str">
        <f t="shared" si="27"/>
        <v/>
      </c>
      <c r="L85" s="23" t="str">
        <f t="shared" si="28"/>
        <v/>
      </c>
      <c r="M85" s="19">
        <f t="shared" si="29"/>
        <v>0</v>
      </c>
      <c r="N85" s="9" t="e">
        <f>IF(M85&gt;0,5,IF(AND(L85&gt;0,N84&gt;7),N84-3,IF(L85=0,N84,IF(AND(I85=#REF!),N84,(IF(AND(I85&lt;0,#REF!&lt;0),N84+3,IF(AND(I85&lt;0,#REF!&gt;=0),N84+2,IF(AND(I85&gt;0,#REF!&lt;0),N84+1,N84-1))))))))</f>
        <v>#REF!</v>
      </c>
      <c r="O85" s="43" t="str">
        <f t="shared" si="22"/>
        <v/>
      </c>
      <c r="P85" s="49" t="str">
        <f t="shared" si="23"/>
        <v/>
      </c>
      <c r="Q85" s="54">
        <v>81</v>
      </c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79"/>
      <c r="AC85"/>
      <c r="AE85"/>
      <c r="AH85"/>
      <c r="AI85"/>
      <c r="AJ85"/>
      <c r="AK85"/>
      <c r="AL85" s="5"/>
      <c r="AM85"/>
      <c r="AN85" s="5"/>
      <c r="AO85"/>
      <c r="AP85"/>
      <c r="AQ85"/>
      <c r="AR85"/>
      <c r="AS85"/>
      <c r="AT85"/>
      <c r="AU85"/>
      <c r="AV85" s="108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</row>
    <row r="86" spans="1:79">
      <c r="A86" s="31">
        <v>82</v>
      </c>
      <c r="B86" s="15"/>
      <c r="C86" s="15">
        <f t="shared" si="21"/>
        <v>0</v>
      </c>
      <c r="D86" s="146">
        <f t="shared" si="30"/>
        <v>0</v>
      </c>
      <c r="E86" s="125" t="str">
        <f t="shared" si="24"/>
        <v/>
      </c>
      <c r="F86" s="26" t="str">
        <f t="shared" si="25"/>
        <v/>
      </c>
      <c r="G86" s="26"/>
      <c r="H86" s="76" t="str">
        <f t="shared" si="26"/>
        <v/>
      </c>
      <c r="I86" s="27">
        <f>IF(AND(B85&lt;&gt;"",F85&lt;&gt;"",H86&lt;&gt;""),IF(H86="W",(28*E85),(-8*E85)),0)</f>
        <v>0</v>
      </c>
      <c r="J86" s="76"/>
      <c r="K86" s="115" t="str">
        <f t="shared" si="27"/>
        <v/>
      </c>
      <c r="L86" s="23" t="str">
        <f t="shared" si="28"/>
        <v/>
      </c>
      <c r="M86" s="19">
        <f t="shared" si="29"/>
        <v>0</v>
      </c>
      <c r="N86" s="9" t="e">
        <f>IF(M86&gt;0,5,IF(AND(L86&gt;0,N85&gt;7),N85-3,IF(L86=0,N85,IF(AND(I86=#REF!),N85,(IF(AND(I86&lt;0,#REF!&lt;0),N85+3,IF(AND(I86&lt;0,#REF!&gt;=0),N85+2,IF(AND(I86&gt;0,#REF!&lt;0),N85+1,N85-1))))))))</f>
        <v>#REF!</v>
      </c>
      <c r="O86" s="43" t="str">
        <f t="shared" si="22"/>
        <v/>
      </c>
      <c r="P86" s="49" t="str">
        <f t="shared" si="23"/>
        <v/>
      </c>
      <c r="Q86" s="54">
        <v>82</v>
      </c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79"/>
      <c r="AC86"/>
      <c r="AE86"/>
      <c r="AH86"/>
      <c r="AI86"/>
      <c r="AJ86"/>
      <c r="AK86"/>
      <c r="AL86" s="5"/>
      <c r="AM86"/>
      <c r="AN86" s="5"/>
      <c r="AO86"/>
      <c r="AP86"/>
      <c r="AQ86"/>
      <c r="AR86"/>
      <c r="AS86"/>
      <c r="AT86"/>
      <c r="AU86"/>
      <c r="AV86" s="108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</row>
    <row r="87" spans="1:79">
      <c r="A87" s="31">
        <v>83</v>
      </c>
      <c r="B87" s="15"/>
      <c r="C87" s="15">
        <f t="shared" si="21"/>
        <v>0</v>
      </c>
      <c r="D87" s="146">
        <f t="shared" si="30"/>
        <v>0</v>
      </c>
      <c r="E87" s="125" t="str">
        <f t="shared" si="24"/>
        <v/>
      </c>
      <c r="F87" s="26" t="str">
        <f t="shared" si="25"/>
        <v/>
      </c>
      <c r="G87" s="26"/>
      <c r="H87" s="76" t="str">
        <f t="shared" si="26"/>
        <v/>
      </c>
      <c r="I87" s="27">
        <f>IF(AND(B86&lt;&gt;"",F86&lt;&gt;"",H87&lt;&gt;""),IF(H87="W",(28*E86),(-8*E86)),0)</f>
        <v>0</v>
      </c>
      <c r="J87" s="76"/>
      <c r="K87" s="115" t="str">
        <f t="shared" si="27"/>
        <v/>
      </c>
      <c r="L87" s="23" t="str">
        <f t="shared" si="28"/>
        <v/>
      </c>
      <c r="M87" s="19">
        <f t="shared" si="29"/>
        <v>0</v>
      </c>
      <c r="N87" s="9" t="e">
        <f>IF(M87&gt;0,5,IF(AND(L87&gt;0,N86&gt;7),N86-3,IF(L87=0,N86,IF(AND(I87=#REF!),N86,(IF(AND(I87&lt;0,#REF!&lt;0),N86+3,IF(AND(I87&lt;0,#REF!&gt;=0),N86+2,IF(AND(I87&gt;0,#REF!&lt;0),N86+1,N86-1))))))))</f>
        <v>#REF!</v>
      </c>
      <c r="O87" s="43" t="str">
        <f t="shared" si="22"/>
        <v/>
      </c>
      <c r="P87" s="49" t="str">
        <f t="shared" si="23"/>
        <v/>
      </c>
      <c r="Q87" s="54">
        <v>83</v>
      </c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79"/>
      <c r="AC87"/>
      <c r="AE87"/>
      <c r="AH87"/>
      <c r="AI87"/>
      <c r="AJ87"/>
      <c r="AK87"/>
      <c r="AL87" s="5"/>
      <c r="AM87"/>
      <c r="AN87" s="5"/>
      <c r="AO87"/>
      <c r="AP87"/>
      <c r="AQ87"/>
      <c r="AR87"/>
      <c r="AS87"/>
      <c r="AT87"/>
      <c r="AU87"/>
      <c r="AV87" s="108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</row>
    <row r="88" spans="1:79">
      <c r="A88" s="31">
        <v>84</v>
      </c>
      <c r="B88" s="15"/>
      <c r="C88" s="15">
        <f t="shared" si="21"/>
        <v>0</v>
      </c>
      <c r="D88" s="146">
        <f t="shared" si="30"/>
        <v>0</v>
      </c>
      <c r="E88" s="125" t="str">
        <f t="shared" si="24"/>
        <v/>
      </c>
      <c r="F88" s="26" t="str">
        <f t="shared" si="25"/>
        <v/>
      </c>
      <c r="G88" s="26"/>
      <c r="H88" s="76" t="str">
        <f t="shared" si="26"/>
        <v/>
      </c>
      <c r="I88" s="27">
        <f>IF(AND(B87&lt;&gt;"",F87&lt;&gt;"",H88&lt;&gt;""),IF(H88="W",(28*E87),(-8*E87)),0)</f>
        <v>0</v>
      </c>
      <c r="J88" s="76"/>
      <c r="K88" s="115" t="str">
        <f t="shared" si="27"/>
        <v/>
      </c>
      <c r="L88" s="23" t="str">
        <f t="shared" si="28"/>
        <v/>
      </c>
      <c r="M88" s="19">
        <f t="shared" si="29"/>
        <v>0</v>
      </c>
      <c r="N88" s="9" t="e">
        <f>IF(M88&gt;0,5,IF(AND(L88&gt;0,N87&gt;7),N87-3,IF(L88=0,N87,IF(AND(I88=#REF!),N87,(IF(AND(I88&lt;0,#REF!&lt;0),N87+3,IF(AND(I88&lt;0,#REF!&gt;=0),N87+2,IF(AND(I88&gt;0,#REF!&lt;0),N87+1,N87-1))))))))</f>
        <v>#REF!</v>
      </c>
      <c r="O88" s="43" t="str">
        <f t="shared" si="22"/>
        <v/>
      </c>
      <c r="P88" s="49" t="str">
        <f t="shared" si="23"/>
        <v/>
      </c>
      <c r="Q88" s="54">
        <v>84</v>
      </c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79"/>
      <c r="AC88"/>
      <c r="AE88"/>
      <c r="AH88"/>
      <c r="AI88"/>
      <c r="AJ88"/>
      <c r="AK88"/>
      <c r="AL88" s="5"/>
      <c r="AM88"/>
      <c r="AN88" s="5"/>
      <c r="AO88"/>
      <c r="AP88"/>
      <c r="AQ88"/>
      <c r="AR88"/>
      <c r="AS88"/>
      <c r="AT88"/>
      <c r="AU88"/>
      <c r="AV88" s="10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</row>
    <row r="89" spans="1:79">
      <c r="A89" s="31">
        <v>85</v>
      </c>
      <c r="B89" s="15"/>
      <c r="C89" s="15">
        <f t="shared" si="21"/>
        <v>0</v>
      </c>
      <c r="D89" s="146">
        <f t="shared" si="30"/>
        <v>0</v>
      </c>
      <c r="E89" s="125" t="str">
        <f t="shared" si="24"/>
        <v/>
      </c>
      <c r="F89" s="26" t="str">
        <f t="shared" si="25"/>
        <v/>
      </c>
      <c r="G89" s="26"/>
      <c r="H89" s="76" t="str">
        <f t="shared" si="26"/>
        <v/>
      </c>
      <c r="I89" s="27">
        <f>IF(AND(B88&lt;&gt;"",F88&lt;&gt;"",H89&lt;&gt;""),IF(H89="W",(28*E88),(-8*E88)),0)</f>
        <v>0</v>
      </c>
      <c r="J89" s="76"/>
      <c r="K89" s="115" t="str">
        <f t="shared" si="27"/>
        <v/>
      </c>
      <c r="L89" s="23" t="str">
        <f t="shared" si="28"/>
        <v/>
      </c>
      <c r="M89" s="19">
        <f t="shared" si="29"/>
        <v>0</v>
      </c>
      <c r="N89" s="9" t="e">
        <f>IF(M89&gt;0,5,IF(AND(L89&gt;0,N88&gt;7),N88-3,IF(L89=0,N88,IF(AND(I89=#REF!),N88,(IF(AND(I89&lt;0,#REF!&lt;0),N88+3,IF(AND(I89&lt;0,#REF!&gt;=0),N88+2,IF(AND(I89&gt;0,#REF!&lt;0),N88+1,N88-1))))))))</f>
        <v>#REF!</v>
      </c>
      <c r="O89" s="43" t="str">
        <f t="shared" si="22"/>
        <v/>
      </c>
      <c r="P89" s="49" t="str">
        <f t="shared" si="23"/>
        <v/>
      </c>
      <c r="Q89" s="54">
        <v>85</v>
      </c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79"/>
      <c r="AC89"/>
      <c r="AE89"/>
      <c r="AH89"/>
      <c r="AI89"/>
      <c r="AJ89"/>
      <c r="AK89"/>
      <c r="AL89" s="5"/>
      <c r="AM89"/>
      <c r="AN89" s="5"/>
      <c r="AO89"/>
      <c r="AP89"/>
      <c r="AQ89"/>
      <c r="AR89"/>
      <c r="AS89"/>
      <c r="AT89"/>
      <c r="AU89"/>
      <c r="AV89" s="108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</row>
    <row r="90" spans="1:79">
      <c r="A90" s="31">
        <v>86</v>
      </c>
      <c r="B90" s="15"/>
      <c r="C90" s="15">
        <f t="shared" si="21"/>
        <v>0</v>
      </c>
      <c r="D90" s="146">
        <f t="shared" si="30"/>
        <v>0</v>
      </c>
      <c r="E90" s="125" t="str">
        <f t="shared" si="24"/>
        <v/>
      </c>
      <c r="F90" s="26" t="str">
        <f t="shared" si="25"/>
        <v/>
      </c>
      <c r="G90" s="26"/>
      <c r="H90" s="76" t="str">
        <f t="shared" si="26"/>
        <v/>
      </c>
      <c r="I90" s="27">
        <f>IF(AND(B89&lt;&gt;"",F89&lt;&gt;"",H90&lt;&gt;""),IF(H90="W",(28*E89),(-8*E89)),0)</f>
        <v>0</v>
      </c>
      <c r="J90" s="76"/>
      <c r="K90" s="115" t="str">
        <f t="shared" si="27"/>
        <v/>
      </c>
      <c r="L90" s="23" t="str">
        <f t="shared" si="28"/>
        <v/>
      </c>
      <c r="M90" s="19">
        <f t="shared" si="29"/>
        <v>0</v>
      </c>
      <c r="N90" s="9" t="e">
        <f>IF(M90&gt;0,5,IF(AND(L90&gt;0,N89&gt;7),N89-3,IF(L90=0,N89,IF(AND(I90=#REF!),N89,(IF(AND(I90&lt;0,#REF!&lt;0),N89+3,IF(AND(I90&lt;0,#REF!&gt;=0),N89+2,IF(AND(I90&gt;0,#REF!&lt;0),N89+1,N89-1))))))))</f>
        <v>#REF!</v>
      </c>
      <c r="O90" s="43" t="str">
        <f t="shared" si="22"/>
        <v/>
      </c>
      <c r="P90" s="49" t="str">
        <f t="shared" si="23"/>
        <v/>
      </c>
      <c r="Q90" s="54">
        <v>86</v>
      </c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79"/>
      <c r="AC90"/>
      <c r="AE90"/>
      <c r="AH90"/>
      <c r="AI90"/>
      <c r="AJ90"/>
      <c r="AK90"/>
      <c r="AL90" s="5"/>
      <c r="AM90"/>
      <c r="AN90" s="5"/>
      <c r="AO90"/>
      <c r="AP90"/>
      <c r="AQ90"/>
      <c r="AR90"/>
      <c r="AS90"/>
      <c r="AT90"/>
      <c r="AU90"/>
      <c r="AV90" s="108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</row>
    <row r="91" spans="1:79">
      <c r="A91" s="31">
        <v>87</v>
      </c>
      <c r="B91" s="15"/>
      <c r="C91" s="15">
        <f t="shared" si="21"/>
        <v>0</v>
      </c>
      <c r="D91" s="146">
        <f t="shared" si="30"/>
        <v>0</v>
      </c>
      <c r="E91" s="125" t="str">
        <f t="shared" si="24"/>
        <v/>
      </c>
      <c r="F91" s="26" t="str">
        <f t="shared" si="25"/>
        <v/>
      </c>
      <c r="G91" s="26"/>
      <c r="H91" s="76" t="str">
        <f t="shared" si="26"/>
        <v/>
      </c>
      <c r="I91" s="27">
        <f>IF(AND(B90&lt;&gt;"",F90&lt;&gt;"",H91&lt;&gt;""),IF(H91="W",(28*E90),(-8*E90)),0)</f>
        <v>0</v>
      </c>
      <c r="J91" s="76"/>
      <c r="K91" s="115" t="str">
        <f t="shared" si="27"/>
        <v/>
      </c>
      <c r="L91" s="23" t="str">
        <f t="shared" si="28"/>
        <v/>
      </c>
      <c r="M91" s="19">
        <f t="shared" si="29"/>
        <v>0</v>
      </c>
      <c r="N91" s="9" t="e">
        <f>IF(M91&gt;0,5,IF(AND(L91&gt;0,N90&gt;7),N90-3,IF(L91=0,N90,IF(AND(I91=#REF!),N90,(IF(AND(I91&lt;0,#REF!&lt;0),N90+3,IF(AND(I91&lt;0,#REF!&gt;=0),N90+2,IF(AND(I91&gt;0,#REF!&lt;0),N90+1,N90-1))))))))</f>
        <v>#REF!</v>
      </c>
      <c r="O91" s="43" t="str">
        <f t="shared" si="22"/>
        <v/>
      </c>
      <c r="P91" s="49" t="str">
        <f t="shared" si="23"/>
        <v/>
      </c>
      <c r="Q91" s="54">
        <v>87</v>
      </c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79"/>
      <c r="AC91"/>
      <c r="AE91"/>
      <c r="AH91"/>
      <c r="AI91"/>
      <c r="AJ91"/>
      <c r="AK91"/>
      <c r="AL91" s="5"/>
      <c r="AM91"/>
      <c r="AN91" s="5"/>
      <c r="AO91"/>
      <c r="AP91"/>
      <c r="AQ91"/>
      <c r="AR91"/>
      <c r="AS91"/>
      <c r="AT91"/>
      <c r="AU91"/>
      <c r="AV91" s="108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</row>
    <row r="92" spans="1:79">
      <c r="A92" s="31">
        <v>88</v>
      </c>
      <c r="B92" s="15"/>
      <c r="C92" s="15">
        <f t="shared" si="21"/>
        <v>0</v>
      </c>
      <c r="D92" s="146">
        <f t="shared" si="30"/>
        <v>0</v>
      </c>
      <c r="E92" s="125" t="str">
        <f t="shared" si="24"/>
        <v/>
      </c>
      <c r="F92" s="26" t="str">
        <f t="shared" si="25"/>
        <v/>
      </c>
      <c r="G92" s="26"/>
      <c r="H92" s="76" t="str">
        <f t="shared" si="26"/>
        <v/>
      </c>
      <c r="I92" s="27">
        <f>IF(AND(B91&lt;&gt;"",F91&lt;&gt;"",H92&lt;&gt;""),IF(H92="W",(28*E91),(-8*E91)),0)</f>
        <v>0</v>
      </c>
      <c r="J92" s="76"/>
      <c r="K92" s="115" t="str">
        <f t="shared" si="27"/>
        <v/>
      </c>
      <c r="L92" s="23" t="str">
        <f t="shared" si="28"/>
        <v/>
      </c>
      <c r="M92" s="19">
        <f t="shared" si="29"/>
        <v>0</v>
      </c>
      <c r="N92" s="9" t="e">
        <f>IF(M92&gt;0,5,IF(AND(L92&gt;0,N91&gt;7),N91-3,IF(L92=0,N91,IF(AND(I92=#REF!),N91,(IF(AND(I92&lt;0,#REF!&lt;0),N91+3,IF(AND(I92&lt;0,#REF!&gt;=0),N91+2,IF(AND(I92&gt;0,#REF!&lt;0),N91+1,N91-1))))))))</f>
        <v>#REF!</v>
      </c>
      <c r="O92" s="43" t="str">
        <f t="shared" si="22"/>
        <v/>
      </c>
      <c r="P92" s="49" t="str">
        <f t="shared" si="23"/>
        <v/>
      </c>
      <c r="Q92" s="54">
        <v>88</v>
      </c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79"/>
      <c r="AC92"/>
      <c r="AE92"/>
      <c r="AH92"/>
      <c r="AI92"/>
      <c r="AJ92"/>
      <c r="AK92"/>
      <c r="AL92" s="5"/>
      <c r="AM92"/>
      <c r="AN92" s="5"/>
      <c r="AO92"/>
      <c r="AP92"/>
      <c r="AQ92"/>
      <c r="AR92"/>
      <c r="AS92"/>
      <c r="AT92"/>
      <c r="AU92"/>
      <c r="AV92" s="108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</row>
    <row r="93" spans="1:79">
      <c r="A93" s="31">
        <v>89</v>
      </c>
      <c r="B93" s="15"/>
      <c r="C93" s="15">
        <f t="shared" si="21"/>
        <v>0</v>
      </c>
      <c r="D93" s="146">
        <f t="shared" si="30"/>
        <v>0</v>
      </c>
      <c r="E93" s="125" t="str">
        <f t="shared" si="24"/>
        <v/>
      </c>
      <c r="F93" s="26" t="str">
        <f t="shared" si="25"/>
        <v/>
      </c>
      <c r="G93" s="26"/>
      <c r="H93" s="76" t="str">
        <f t="shared" si="26"/>
        <v/>
      </c>
      <c r="I93" s="27">
        <f>IF(AND(B92&lt;&gt;"",F92&lt;&gt;"",H93&lt;&gt;""),IF(H93="W",(28*E92),(-8*E92)),0)</f>
        <v>0</v>
      </c>
      <c r="J93" s="76"/>
      <c r="K93" s="115" t="str">
        <f t="shared" si="27"/>
        <v/>
      </c>
      <c r="L93" s="23" t="str">
        <f t="shared" si="28"/>
        <v/>
      </c>
      <c r="M93" s="19">
        <f t="shared" si="29"/>
        <v>0</v>
      </c>
      <c r="N93" s="9" t="e">
        <f>IF(M93&gt;0,5,IF(AND(L93&gt;0,N92&gt;7),N92-3,IF(L93=0,N92,IF(AND(I93=#REF!),N92,(IF(AND(I93&lt;0,#REF!&lt;0),N92+3,IF(AND(I93&lt;0,#REF!&gt;=0),N92+2,IF(AND(I93&gt;0,#REF!&lt;0),N92+1,N92-1))))))))</f>
        <v>#REF!</v>
      </c>
      <c r="O93" s="43" t="str">
        <f t="shared" si="22"/>
        <v/>
      </c>
      <c r="P93" s="49" t="str">
        <f t="shared" si="23"/>
        <v/>
      </c>
      <c r="Q93" s="54">
        <v>89</v>
      </c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79"/>
      <c r="AC93"/>
      <c r="AE93"/>
      <c r="AH93"/>
      <c r="AI93"/>
      <c r="AJ93"/>
      <c r="AK93"/>
      <c r="AL93" s="5"/>
      <c r="AM93"/>
      <c r="AN93" s="5"/>
      <c r="AO93"/>
      <c r="AP93"/>
      <c r="AQ93"/>
      <c r="AR93"/>
      <c r="AS93"/>
      <c r="AT93"/>
      <c r="AU93"/>
      <c r="AV93" s="108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</row>
    <row r="94" spans="1:79">
      <c r="A94" s="31">
        <v>90</v>
      </c>
      <c r="B94" s="15"/>
      <c r="C94" s="15">
        <f t="shared" si="21"/>
        <v>0</v>
      </c>
      <c r="D94" s="146">
        <f t="shared" si="30"/>
        <v>0</v>
      </c>
      <c r="E94" s="125" t="str">
        <f t="shared" si="24"/>
        <v/>
      </c>
      <c r="F94" s="26" t="str">
        <f t="shared" si="25"/>
        <v/>
      </c>
      <c r="G94" s="26"/>
      <c r="H94" s="76" t="str">
        <f t="shared" si="26"/>
        <v/>
      </c>
      <c r="I94" s="27">
        <f>IF(AND(B93&lt;&gt;"",F93&lt;&gt;"",H94&lt;&gt;""),IF(H94="W",(28*E93),(-8*E93)),0)</f>
        <v>0</v>
      </c>
      <c r="J94" s="76"/>
      <c r="K94" s="115" t="str">
        <f t="shared" si="27"/>
        <v/>
      </c>
      <c r="L94" s="23" t="str">
        <f t="shared" si="28"/>
        <v/>
      </c>
      <c r="M94" s="19">
        <f t="shared" si="29"/>
        <v>0</v>
      </c>
      <c r="N94" s="9" t="e">
        <f>IF(M94&gt;0,5,IF(AND(L94&gt;0,N93&gt;7),N93-3,IF(L94=0,N93,IF(AND(I94=#REF!),N93,(IF(AND(I94&lt;0,#REF!&lt;0),N93+3,IF(AND(I94&lt;0,#REF!&gt;=0),N93+2,IF(AND(I94&gt;0,#REF!&lt;0),N93+1,N93-1))))))))</f>
        <v>#REF!</v>
      </c>
      <c r="O94" s="43" t="str">
        <f t="shared" si="22"/>
        <v/>
      </c>
      <c r="P94" s="49" t="str">
        <f t="shared" si="23"/>
        <v/>
      </c>
      <c r="Q94" s="54">
        <v>90</v>
      </c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79"/>
      <c r="AC94"/>
      <c r="AE94"/>
      <c r="AH94"/>
      <c r="AI94"/>
      <c r="AJ94"/>
      <c r="AK94"/>
      <c r="AL94" s="5"/>
      <c r="AM94"/>
      <c r="AN94" s="5"/>
      <c r="AO94"/>
      <c r="AP94"/>
      <c r="AQ94"/>
      <c r="AR94"/>
      <c r="AS94"/>
      <c r="AT94"/>
      <c r="AU94"/>
      <c r="AV94" s="108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</row>
    <row r="95" spans="1:79">
      <c r="A95" s="31">
        <v>91</v>
      </c>
      <c r="B95" s="15"/>
      <c r="C95" s="15">
        <f t="shared" si="21"/>
        <v>0</v>
      </c>
      <c r="D95" s="146">
        <f t="shared" si="30"/>
        <v>0</v>
      </c>
      <c r="E95" s="125" t="str">
        <f t="shared" si="24"/>
        <v/>
      </c>
      <c r="F95" s="26" t="str">
        <f t="shared" si="25"/>
        <v/>
      </c>
      <c r="G95" s="26"/>
      <c r="H95" s="76" t="str">
        <f t="shared" si="26"/>
        <v/>
      </c>
      <c r="I95" s="27">
        <f>IF(AND(B94&lt;&gt;"",F94&lt;&gt;"",H95&lt;&gt;""),IF(H95="W",(28*E94),(-8*E94)),0)</f>
        <v>0</v>
      </c>
      <c r="J95" s="76"/>
      <c r="K95" s="115" t="str">
        <f t="shared" si="27"/>
        <v/>
      </c>
      <c r="L95" s="23" t="str">
        <f t="shared" si="28"/>
        <v/>
      </c>
      <c r="M95" s="19">
        <f t="shared" si="29"/>
        <v>0</v>
      </c>
      <c r="N95" s="9" t="e">
        <f>IF(M95&gt;0,5,IF(AND(L95&gt;0,N94&gt;7),N94-3,IF(L95=0,N94,IF(AND(I95=#REF!),N94,(IF(AND(I95&lt;0,#REF!&lt;0),N94+3,IF(AND(I95&lt;0,#REF!&gt;=0),N94+2,IF(AND(I95&gt;0,#REF!&lt;0),N94+1,N94-1))))))))</f>
        <v>#REF!</v>
      </c>
      <c r="O95" s="43" t="str">
        <f t="shared" si="22"/>
        <v/>
      </c>
      <c r="P95" s="49" t="str">
        <f t="shared" si="23"/>
        <v/>
      </c>
      <c r="Q95" s="54">
        <v>91</v>
      </c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79"/>
      <c r="AC95"/>
      <c r="AE95"/>
      <c r="AH95"/>
      <c r="AI95"/>
      <c r="AJ95"/>
      <c r="AK95"/>
      <c r="AL95" s="5"/>
      <c r="AM95"/>
      <c r="AN95" s="5"/>
      <c r="AO95"/>
      <c r="AP95"/>
      <c r="AQ95"/>
      <c r="AR95"/>
      <c r="AS95"/>
      <c r="AT95"/>
      <c r="AU95"/>
      <c r="AV95" s="108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</row>
    <row r="96" spans="1:79">
      <c r="A96" s="31">
        <v>92</v>
      </c>
      <c r="B96" s="15"/>
      <c r="C96" s="15">
        <f t="shared" si="21"/>
        <v>0</v>
      </c>
      <c r="D96" s="146">
        <f t="shared" si="30"/>
        <v>0</v>
      </c>
      <c r="E96" s="125" t="str">
        <f t="shared" si="24"/>
        <v/>
      </c>
      <c r="F96" s="26" t="str">
        <f t="shared" si="25"/>
        <v/>
      </c>
      <c r="G96" s="26"/>
      <c r="H96" s="76" t="str">
        <f t="shared" si="26"/>
        <v/>
      </c>
      <c r="I96" s="27">
        <f>IF(AND(B95&lt;&gt;"",F95&lt;&gt;"",H96&lt;&gt;""),IF(H96="W",(28*E95),(-8*E95)),0)</f>
        <v>0</v>
      </c>
      <c r="J96" s="76"/>
      <c r="K96" s="115" t="str">
        <f t="shared" si="27"/>
        <v/>
      </c>
      <c r="L96" s="23" t="str">
        <f t="shared" si="28"/>
        <v/>
      </c>
      <c r="M96" s="19">
        <f t="shared" si="29"/>
        <v>0</v>
      </c>
      <c r="N96" s="9" t="e">
        <f>IF(M96&gt;0,5,IF(AND(L96&gt;0,N95&gt;7),N95-3,IF(L96=0,N95,IF(AND(I96=#REF!),N95,(IF(AND(I96&lt;0,#REF!&lt;0),N95+3,IF(AND(I96&lt;0,#REF!&gt;=0),N95+2,IF(AND(I96&gt;0,#REF!&lt;0),N95+1,N95-1))))))))</f>
        <v>#REF!</v>
      </c>
      <c r="O96" s="43" t="str">
        <f t="shared" si="22"/>
        <v/>
      </c>
      <c r="P96" s="49" t="str">
        <f t="shared" si="23"/>
        <v/>
      </c>
      <c r="Q96" s="54">
        <v>92</v>
      </c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79"/>
      <c r="AC96"/>
      <c r="AE96"/>
      <c r="AH96"/>
      <c r="AI96"/>
      <c r="AJ96"/>
      <c r="AK96"/>
      <c r="AL96" s="5"/>
      <c r="AM96"/>
      <c r="AN96" s="5"/>
      <c r="AO96"/>
      <c r="AP96"/>
      <c r="AQ96"/>
      <c r="AR96"/>
      <c r="AS96"/>
      <c r="AT96"/>
      <c r="AU96"/>
      <c r="AV96" s="108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</row>
    <row r="97" spans="1:79">
      <c r="A97" s="31">
        <v>93</v>
      </c>
      <c r="B97" s="15"/>
      <c r="C97" s="15">
        <f t="shared" si="21"/>
        <v>0</v>
      </c>
      <c r="D97" s="146">
        <f t="shared" si="30"/>
        <v>0</v>
      </c>
      <c r="E97" s="125" t="str">
        <f t="shared" si="24"/>
        <v/>
      </c>
      <c r="F97" s="26" t="str">
        <f t="shared" si="25"/>
        <v/>
      </c>
      <c r="G97" s="26"/>
      <c r="H97" s="76" t="str">
        <f t="shared" si="26"/>
        <v/>
      </c>
      <c r="I97" s="27">
        <f>IF(AND(B96&lt;&gt;"",F96&lt;&gt;"",H97&lt;&gt;""),IF(H97="W",(28*E96),(-8*E96)),0)</f>
        <v>0</v>
      </c>
      <c r="J97" s="76"/>
      <c r="K97" s="115" t="str">
        <f t="shared" si="27"/>
        <v/>
      </c>
      <c r="L97" s="23" t="str">
        <f t="shared" si="28"/>
        <v/>
      </c>
      <c r="M97" s="19">
        <f t="shared" si="29"/>
        <v>0</v>
      </c>
      <c r="N97" s="9" t="e">
        <f>IF(M97&gt;0,5,IF(AND(L97&gt;0,N96&gt;7),N96-3,IF(L97=0,N96,IF(AND(I97=#REF!),N96,(IF(AND(I97&lt;0,#REF!&lt;0),N96+3,IF(AND(I97&lt;0,#REF!&gt;=0),N96+2,IF(AND(I97&gt;0,#REF!&lt;0),N96+1,N96-1))))))))</f>
        <v>#REF!</v>
      </c>
      <c r="O97" s="43" t="str">
        <f t="shared" si="22"/>
        <v/>
      </c>
      <c r="P97" s="49" t="str">
        <f t="shared" si="23"/>
        <v/>
      </c>
      <c r="Q97" s="54">
        <v>93</v>
      </c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79"/>
      <c r="AC97"/>
      <c r="AE97"/>
      <c r="AH97"/>
      <c r="AI97"/>
      <c r="AJ97"/>
      <c r="AK97"/>
      <c r="AL97" s="5"/>
      <c r="AM97"/>
      <c r="AN97" s="5"/>
      <c r="AO97"/>
      <c r="AP97"/>
      <c r="AQ97"/>
      <c r="AR97"/>
      <c r="AS97"/>
      <c r="AT97"/>
      <c r="AU97"/>
      <c r="AV97" s="108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</row>
    <row r="98" spans="1:79">
      <c r="A98" s="31">
        <v>94</v>
      </c>
      <c r="B98" s="15"/>
      <c r="C98" s="15">
        <f t="shared" si="21"/>
        <v>0</v>
      </c>
      <c r="D98" s="146">
        <f t="shared" si="30"/>
        <v>0</v>
      </c>
      <c r="E98" s="125" t="str">
        <f t="shared" si="24"/>
        <v/>
      </c>
      <c r="F98" s="26" t="str">
        <f t="shared" si="25"/>
        <v/>
      </c>
      <c r="G98" s="26"/>
      <c r="H98" s="76" t="str">
        <f t="shared" si="26"/>
        <v/>
      </c>
      <c r="I98" s="27">
        <f>IF(AND(B97&lt;&gt;"",F97&lt;&gt;"",H98&lt;&gt;""),IF(H98="W",(28*E97),(-8*E97)),0)</f>
        <v>0</v>
      </c>
      <c r="J98" s="76"/>
      <c r="K98" s="115" t="str">
        <f t="shared" si="27"/>
        <v/>
      </c>
      <c r="L98" s="23" t="str">
        <f t="shared" si="28"/>
        <v/>
      </c>
      <c r="M98" s="19">
        <f t="shared" si="29"/>
        <v>0</v>
      </c>
      <c r="N98" s="9" t="e">
        <f>IF(M98&gt;0,5,IF(AND(L98&gt;0,N97&gt;7),N97-3,IF(L98=0,N97,IF(AND(I98=#REF!),N97,(IF(AND(I98&lt;0,#REF!&lt;0),N97+3,IF(AND(I98&lt;0,#REF!&gt;=0),N97+2,IF(AND(I98&gt;0,#REF!&lt;0),N97+1,N97-1))))))))</f>
        <v>#REF!</v>
      </c>
      <c r="O98" s="43" t="str">
        <f t="shared" si="22"/>
        <v/>
      </c>
      <c r="P98" s="49" t="str">
        <f t="shared" si="23"/>
        <v/>
      </c>
      <c r="Q98" s="54">
        <v>94</v>
      </c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79">
        <f>M104</f>
        <v>0</v>
      </c>
      <c r="AC98"/>
      <c r="AE98"/>
      <c r="AH98"/>
      <c r="AI98"/>
      <c r="AJ98"/>
      <c r="AK98"/>
      <c r="AL98" s="5"/>
      <c r="AM98"/>
      <c r="AN98" s="5"/>
      <c r="AO98"/>
      <c r="AP98"/>
      <c r="AQ98"/>
      <c r="AR98"/>
      <c r="AS98"/>
      <c r="AT98"/>
      <c r="AU98"/>
      <c r="AV98" s="10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</row>
    <row r="99" spans="1:79">
      <c r="A99" s="31">
        <v>95</v>
      </c>
      <c r="B99" s="15"/>
      <c r="C99" s="15">
        <f t="shared" si="21"/>
        <v>0</v>
      </c>
      <c r="D99" s="146">
        <f t="shared" si="30"/>
        <v>0</v>
      </c>
      <c r="E99" s="125" t="str">
        <f t="shared" si="24"/>
        <v/>
      </c>
      <c r="F99" s="26" t="str">
        <f t="shared" si="25"/>
        <v/>
      </c>
      <c r="G99" s="26"/>
      <c r="H99" s="76" t="str">
        <f t="shared" si="26"/>
        <v/>
      </c>
      <c r="I99" s="27">
        <f>IF(AND(B98&lt;&gt;"",F98&lt;&gt;"",H99&lt;&gt;""),IF(H99="W",(28*E98),(-8*E98)),0)</f>
        <v>0</v>
      </c>
      <c r="J99" s="76"/>
      <c r="K99" s="115" t="str">
        <f t="shared" si="27"/>
        <v/>
      </c>
      <c r="L99" s="23" t="str">
        <f t="shared" si="28"/>
        <v/>
      </c>
      <c r="M99" s="19">
        <f t="shared" si="29"/>
        <v>0</v>
      </c>
      <c r="N99" s="9" t="e">
        <f>IF(M99&gt;0,5,IF(AND(L99&gt;0,N98&gt;7),N98-3,IF(L99=0,N98,IF(AND(I99=#REF!),N98,(IF(AND(I99&lt;0,#REF!&lt;0),N98+3,IF(AND(I99&lt;0,#REF!&gt;=0),N98+2,IF(AND(I99&gt;0,#REF!&lt;0),N98+1,N98-1))))))))</f>
        <v>#REF!</v>
      </c>
      <c r="O99" s="43" t="str">
        <f t="shared" si="22"/>
        <v/>
      </c>
      <c r="P99" s="49" t="str">
        <f t="shared" si="23"/>
        <v/>
      </c>
      <c r="Q99" s="54">
        <v>95</v>
      </c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79"/>
      <c r="AC99"/>
      <c r="AE99"/>
      <c r="AH99"/>
      <c r="AI99"/>
      <c r="AJ99"/>
      <c r="AK99"/>
      <c r="AL99" s="5"/>
      <c r="AM99"/>
      <c r="AN99" s="5"/>
      <c r="AO99"/>
      <c r="AP99"/>
      <c r="AQ99"/>
      <c r="AR99"/>
      <c r="AS99"/>
      <c r="AT99"/>
      <c r="AU99"/>
      <c r="AV99" s="108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</row>
    <row r="100" spans="1:79">
      <c r="A100" s="31">
        <v>96</v>
      </c>
      <c r="B100" s="15"/>
      <c r="C100" s="15">
        <f t="shared" si="21"/>
        <v>0</v>
      </c>
      <c r="D100" s="146">
        <f t="shared" si="30"/>
        <v>0</v>
      </c>
      <c r="E100" s="125" t="str">
        <f t="shared" si="24"/>
        <v/>
      </c>
      <c r="F100" s="26" t="str">
        <f t="shared" si="25"/>
        <v/>
      </c>
      <c r="G100" s="26"/>
      <c r="H100" s="76" t="str">
        <f t="shared" si="26"/>
        <v/>
      </c>
      <c r="I100" s="27">
        <f>IF(AND(B99&lt;&gt;"",F99&lt;&gt;"",H100&lt;&gt;""),IF(H100="W",(28*E99),(-8*E99)),0)</f>
        <v>0</v>
      </c>
      <c r="J100" s="76"/>
      <c r="K100" s="115" t="str">
        <f t="shared" si="27"/>
        <v/>
      </c>
      <c r="L100" s="23" t="str">
        <f t="shared" si="28"/>
        <v/>
      </c>
      <c r="M100" s="19">
        <f t="shared" si="29"/>
        <v>0</v>
      </c>
      <c r="N100" s="9" t="e">
        <f>IF(M100&gt;0,5,IF(AND(L100&gt;0,N99&gt;7),N99-3,IF(L100=0,N99,IF(AND(I100=#REF!),N99,(IF(AND(I100&lt;0,#REF!&lt;0),N99+3,IF(AND(I100&lt;0,#REF!&gt;=0),N99+2,IF(AND(I100&gt;0,#REF!&lt;0),N99+1,N99-1))))))))</f>
        <v>#REF!</v>
      </c>
      <c r="O100" s="43" t="str">
        <f t="shared" si="22"/>
        <v/>
      </c>
      <c r="P100" s="49" t="str">
        <f t="shared" si="23"/>
        <v/>
      </c>
      <c r="Q100" s="54">
        <v>96</v>
      </c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79"/>
      <c r="AC100"/>
      <c r="AE100"/>
      <c r="AH100"/>
      <c r="AI100"/>
      <c r="AJ100"/>
      <c r="AK100"/>
      <c r="AL100" s="5"/>
      <c r="AM100"/>
      <c r="AN100" s="5"/>
      <c r="AO100"/>
      <c r="AP100"/>
      <c r="AQ100"/>
      <c r="AR100"/>
      <c r="AS100"/>
      <c r="AT100"/>
      <c r="AU100"/>
      <c r="AV100" s="108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</row>
    <row r="101" spans="1:79">
      <c r="A101" s="31">
        <v>97</v>
      </c>
      <c r="B101" s="15"/>
      <c r="C101" s="15">
        <f t="shared" ref="C101:C104" si="31">VLOOKUP(B101,$AT$107:$BC$144,4,0)</f>
        <v>0</v>
      </c>
      <c r="D101" s="146">
        <f t="shared" si="30"/>
        <v>0</v>
      </c>
      <c r="E101" s="125" t="str">
        <f t="shared" si="24"/>
        <v/>
      </c>
      <c r="F101" s="26" t="str">
        <f t="shared" si="25"/>
        <v/>
      </c>
      <c r="G101" s="26"/>
      <c r="H101" s="76" t="str">
        <f t="shared" si="26"/>
        <v/>
      </c>
      <c r="I101" s="27">
        <f>IF(AND(B100&lt;&gt;"",F100&lt;&gt;"",H101&lt;&gt;""),IF(H101="W",(28*E100),(-8*E100)),0)</f>
        <v>0</v>
      </c>
      <c r="J101" s="76"/>
      <c r="K101" s="115" t="str">
        <f t="shared" si="27"/>
        <v/>
      </c>
      <c r="L101" s="23" t="str">
        <f t="shared" si="28"/>
        <v/>
      </c>
      <c r="M101" s="19">
        <f t="shared" si="29"/>
        <v>0</v>
      </c>
      <c r="N101" s="9" t="e">
        <f>IF(M101&gt;0,5,IF(AND(L101&gt;0,N100&gt;7),N100-3,IF(L101=0,N100,IF(AND(I101=#REF!),N100,(IF(AND(I101&lt;0,#REF!&lt;0),N100+3,IF(AND(I101&lt;0,#REF!&gt;=0),N100+2,IF(AND(I101&gt;0,#REF!&lt;0),N100+1,N100-1))))))))</f>
        <v>#REF!</v>
      </c>
      <c r="O101" s="43" t="str">
        <f t="shared" si="22"/>
        <v/>
      </c>
      <c r="P101" s="49" t="str">
        <f t="shared" si="23"/>
        <v/>
      </c>
      <c r="Q101" s="54">
        <v>97</v>
      </c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79"/>
      <c r="AC101"/>
      <c r="AE101"/>
      <c r="AH101"/>
      <c r="AI101"/>
      <c r="AJ101"/>
      <c r="AK101"/>
      <c r="AL101" s="5"/>
      <c r="AM101"/>
      <c r="AN101" s="5"/>
      <c r="AO101"/>
      <c r="AP101"/>
      <c r="AQ101"/>
      <c r="AR101"/>
      <c r="AS101"/>
      <c r="AT101"/>
      <c r="AU101"/>
      <c r="AV101" s="108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</row>
    <row r="102" spans="1:79">
      <c r="A102" s="31">
        <v>98</v>
      </c>
      <c r="B102" s="15"/>
      <c r="C102" s="15">
        <f t="shared" si="31"/>
        <v>0</v>
      </c>
      <c r="D102" s="146">
        <f t="shared" si="30"/>
        <v>0</v>
      </c>
      <c r="E102" s="125" t="str">
        <f t="shared" si="24"/>
        <v/>
      </c>
      <c r="F102" s="26" t="str">
        <f t="shared" si="25"/>
        <v/>
      </c>
      <c r="G102" s="26"/>
      <c r="H102" s="76" t="str">
        <f t="shared" si="26"/>
        <v/>
      </c>
      <c r="I102" s="27">
        <f>IF(AND(B101&lt;&gt;"",F101&lt;&gt;"",H102&lt;&gt;""),IF(H102="W",(28*E101),(-8*E101)),0)</f>
        <v>0</v>
      </c>
      <c r="J102" s="76"/>
      <c r="K102" s="115" t="str">
        <f t="shared" si="27"/>
        <v/>
      </c>
      <c r="L102" s="23" t="str">
        <f t="shared" si="28"/>
        <v/>
      </c>
      <c r="M102" s="19">
        <f t="shared" si="29"/>
        <v>0</v>
      </c>
      <c r="N102" s="9" t="e">
        <f>IF(M102&gt;0,5,IF(AND(L102&gt;0,N101&gt;7),N101-3,IF(L102=0,N101,IF(AND(I102=#REF!),N101,(IF(AND(I102&lt;0,#REF!&lt;0),N101+3,IF(AND(I102&lt;0,#REF!&gt;=0),N101+2,IF(AND(I102&gt;0,#REF!&lt;0),N101+1,N101-1))))))))</f>
        <v>#REF!</v>
      </c>
      <c r="O102" s="43" t="str">
        <f t="shared" si="22"/>
        <v/>
      </c>
      <c r="P102" s="49" t="str">
        <f t="shared" si="23"/>
        <v/>
      </c>
      <c r="Q102" s="54">
        <v>98</v>
      </c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79"/>
      <c r="AC102"/>
      <c r="AE102"/>
      <c r="AH102"/>
      <c r="AI102"/>
      <c r="AJ102"/>
      <c r="AK102"/>
      <c r="AL102" s="5"/>
      <c r="AM102"/>
      <c r="AN102" s="5"/>
      <c r="AO102"/>
      <c r="AP102"/>
      <c r="AQ102"/>
      <c r="AR102"/>
      <c r="AS102"/>
      <c r="AT102"/>
      <c r="AU102"/>
      <c r="AV102" s="108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</row>
    <row r="103" spans="1:79">
      <c r="A103" s="31">
        <v>99</v>
      </c>
      <c r="B103" s="15"/>
      <c r="C103" s="15">
        <f t="shared" si="31"/>
        <v>0</v>
      </c>
      <c r="D103" s="146">
        <f t="shared" si="30"/>
        <v>0</v>
      </c>
      <c r="E103" s="125" t="str">
        <f t="shared" si="24"/>
        <v/>
      </c>
      <c r="F103" s="26" t="str">
        <f t="shared" si="25"/>
        <v/>
      </c>
      <c r="G103" s="26"/>
      <c r="H103" s="76" t="str">
        <f t="shared" si="26"/>
        <v/>
      </c>
      <c r="I103" s="27">
        <f>IF(AND(B102&lt;&gt;"",F102&lt;&gt;"",H103&lt;&gt;""),IF(H103="W",(28*E102),(-8*E102)),0)</f>
        <v>0</v>
      </c>
      <c r="J103" s="76"/>
      <c r="K103" s="115" t="str">
        <f t="shared" ref="K103:K104" si="32">IF(B103&lt;&gt;"",IF(AND(K102&gt;0,J103="L"),K102+1,IF(AND(K102&gt;0,H103="L"),K102+1,IF(AND(K102&gt;1,J102="W"),1,IF(AND(K102&gt;1,H102="W"),1,1)))),"")</f>
        <v/>
      </c>
      <c r="L103" s="23" t="str">
        <f t="shared" si="28"/>
        <v/>
      </c>
      <c r="M103" s="19">
        <f t="shared" ref="M103:M104" si="33">IF(B103&lt;&gt;"",(L103+M102),0)</f>
        <v>0</v>
      </c>
      <c r="N103" s="9" t="e">
        <f>IF(M103&gt;0,5,IF(AND(L103&gt;0,N102&gt;7),N102-3,IF(L103=0,N102,IF(AND(I103=#REF!),N102,(IF(AND(I103&lt;0,#REF!&lt;0),N102+3,IF(AND(I103&lt;0,#REF!&gt;=0),N102+2,IF(AND(I103&gt;0,#REF!&lt;0),N102+1,N102-1))))))))</f>
        <v>#REF!</v>
      </c>
      <c r="O103" s="43" t="str">
        <f t="shared" si="22"/>
        <v/>
      </c>
      <c r="P103" s="49" t="str">
        <f t="shared" si="23"/>
        <v/>
      </c>
      <c r="Q103" s="54">
        <v>99</v>
      </c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79"/>
      <c r="AC103"/>
      <c r="AE103"/>
      <c r="AH103"/>
      <c r="AI103"/>
      <c r="AJ103"/>
      <c r="AK103"/>
      <c r="AL103" s="5"/>
      <c r="AM103"/>
      <c r="AN103" s="5"/>
      <c r="AO103"/>
      <c r="AP103"/>
      <c r="AQ103"/>
      <c r="AR103"/>
      <c r="AS103"/>
      <c r="AT103"/>
      <c r="AU103"/>
      <c r="AV103" s="108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</row>
    <row r="104" spans="1:79">
      <c r="A104" s="31">
        <v>100</v>
      </c>
      <c r="B104" s="15"/>
      <c r="C104" s="15">
        <f t="shared" si="31"/>
        <v>0</v>
      </c>
      <c r="D104" s="147">
        <f t="shared" ref="D104:D135" si="34">IF(AND(C103=1,C104=1),1,IF(AND(C103=2,C104=2),2,IF(AND(C101=2,C102=2,C103=1,C104=2),0,IF(AND(C101=1,C102=1,C103=2,C104=1),0,IF(D103&lt;&gt;0,D103,0)))))</f>
        <v>0</v>
      </c>
      <c r="E104" s="125" t="str">
        <f t="shared" si="24"/>
        <v/>
      </c>
      <c r="F104" s="26" t="str">
        <f t="shared" si="25"/>
        <v/>
      </c>
      <c r="G104" s="26"/>
      <c r="H104" s="76" t="str">
        <f t="shared" si="26"/>
        <v/>
      </c>
      <c r="I104" s="169">
        <f>IF(AND(B103&lt;&gt;"",F103&lt;&gt;"",H104&lt;&gt;""),IF(H104="W",(28*E103),(-8*E103)),0)</f>
        <v>0</v>
      </c>
      <c r="J104" s="76"/>
      <c r="K104" s="115" t="str">
        <f t="shared" si="32"/>
        <v/>
      </c>
      <c r="L104" s="67" t="str">
        <f t="shared" si="28"/>
        <v/>
      </c>
      <c r="M104" s="19">
        <f t="shared" si="33"/>
        <v>0</v>
      </c>
      <c r="N104" s="44" t="e">
        <f>IF(M104&gt;0,5,IF(AND(L104&gt;0,N103&gt;7),N103-3,IF(L104=0,N103,IF(AND(I104=#REF!),N103,(IF(AND(I104&lt;0,#REF!&lt;0),N103+3,IF(AND(I104&lt;0,#REF!&gt;=0),N103+2,IF(AND(I104&gt;0,#REF!&lt;0),N103+1,N103-1))))))))</f>
        <v>#REF!</v>
      </c>
      <c r="O104" s="43" t="str">
        <f t="shared" si="22"/>
        <v/>
      </c>
      <c r="P104" s="49" t="str">
        <f t="shared" si="23"/>
        <v/>
      </c>
      <c r="Q104" s="54">
        <v>100</v>
      </c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103" t="s">
        <v>18</v>
      </c>
      <c r="AC104"/>
      <c r="AE104"/>
      <c r="AS104"/>
      <c r="AT104"/>
      <c r="AU104"/>
      <c r="AV104" s="108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</row>
    <row r="105" spans="1:79" ht="15">
      <c r="A105" s="46"/>
      <c r="B105" s="141"/>
      <c r="C105" s="48"/>
      <c r="D105" s="45"/>
      <c r="E105" s="48"/>
      <c r="F105" s="141"/>
      <c r="G105" s="139"/>
      <c r="H105" s="99"/>
      <c r="I105" s="29"/>
      <c r="J105" s="47"/>
      <c r="K105" s="29"/>
      <c r="L105" s="29"/>
      <c r="M105"/>
      <c r="N105" s="45"/>
      <c r="O105" s="5"/>
      <c r="P105"/>
      <c r="Q105" s="59"/>
      <c r="R105" s="56">
        <f t="shared" ref="R105:AA105" si="35">SUM(R5:R104)</f>
        <v>0</v>
      </c>
      <c r="S105" s="56">
        <f t="shared" si="35"/>
        <v>0</v>
      </c>
      <c r="T105" s="56">
        <f t="shared" si="35"/>
        <v>0</v>
      </c>
      <c r="U105" s="56">
        <f t="shared" si="35"/>
        <v>0</v>
      </c>
      <c r="V105" s="56">
        <f t="shared" si="35"/>
        <v>0</v>
      </c>
      <c r="W105" s="56">
        <f t="shared" si="35"/>
        <v>0</v>
      </c>
      <c r="X105" s="56">
        <f t="shared" si="35"/>
        <v>0</v>
      </c>
      <c r="Y105" s="56">
        <f t="shared" si="35"/>
        <v>0</v>
      </c>
      <c r="Z105" s="56">
        <f t="shared" si="35"/>
        <v>0</v>
      </c>
      <c r="AA105" s="56">
        <f t="shared" si="35"/>
        <v>0</v>
      </c>
      <c r="AB105" s="68">
        <f>SUM(R105:AA105)</f>
        <v>0</v>
      </c>
      <c r="AC105"/>
      <c r="AE105"/>
      <c r="AS105"/>
      <c r="AT105" s="33"/>
      <c r="AU105" s="33" t="s">
        <v>0</v>
      </c>
      <c r="AV105" s="109" t="s">
        <v>0</v>
      </c>
      <c r="AW105" s="33"/>
      <c r="AX105" s="33"/>
      <c r="AY105" s="33"/>
      <c r="AZ105" s="33"/>
      <c r="BA105" s="33"/>
      <c r="BB105" s="33"/>
      <c r="BC105" s="33"/>
      <c r="BD105" s="34"/>
      <c r="BE105" s="33"/>
      <c r="BF105" s="5"/>
      <c r="BG105"/>
      <c r="BH105" s="33"/>
      <c r="BI105" s="33"/>
    </row>
    <row r="106" spans="1:79" ht="15">
      <c r="A106" s="46"/>
      <c r="B106" s="141"/>
      <c r="C106" s="48"/>
      <c r="D106" s="45"/>
      <c r="E106" s="48"/>
      <c r="F106" s="139"/>
      <c r="G106" s="139"/>
      <c r="H106" s="99"/>
      <c r="I106" s="29"/>
      <c r="J106" s="47"/>
      <c r="K106" s="29"/>
      <c r="L106" s="29"/>
      <c r="M106"/>
      <c r="N106" s="45"/>
      <c r="O106" s="5"/>
      <c r="P106"/>
      <c r="Q106" s="60"/>
      <c r="R106" s="61">
        <f t="shared" ref="R106:AA106" si="36">COUNTIF(R5:R104,"&lt;0")</f>
        <v>0</v>
      </c>
      <c r="S106" s="61">
        <f t="shared" si="36"/>
        <v>0</v>
      </c>
      <c r="T106" s="61">
        <f t="shared" si="36"/>
        <v>0</v>
      </c>
      <c r="U106" s="61">
        <f t="shared" si="36"/>
        <v>0</v>
      </c>
      <c r="V106" s="61">
        <f t="shared" si="36"/>
        <v>0</v>
      </c>
      <c r="W106" s="61">
        <f t="shared" si="36"/>
        <v>0</v>
      </c>
      <c r="X106" s="61">
        <f t="shared" si="36"/>
        <v>0</v>
      </c>
      <c r="Y106" s="61">
        <f t="shared" si="36"/>
        <v>0</v>
      </c>
      <c r="Z106" s="61">
        <f t="shared" si="36"/>
        <v>0</v>
      </c>
      <c r="AA106" s="61">
        <f t="shared" si="36"/>
        <v>0</v>
      </c>
      <c r="AB106" s="62">
        <f>SUM(R106:AA106)/10</f>
        <v>0</v>
      </c>
      <c r="AC106"/>
      <c r="AE106"/>
      <c r="AS106"/>
      <c r="AT106" s="35"/>
      <c r="AU106" s="35" t="s">
        <v>21</v>
      </c>
      <c r="AV106" s="110" t="s">
        <v>20</v>
      </c>
      <c r="AW106" s="35" t="s">
        <v>19</v>
      </c>
      <c r="AX106" s="36" t="s">
        <v>5</v>
      </c>
      <c r="AY106" s="36" t="s">
        <v>6</v>
      </c>
      <c r="AZ106" s="35" t="s">
        <v>7</v>
      </c>
      <c r="BA106" s="35" t="s">
        <v>8</v>
      </c>
      <c r="BB106" s="35" t="s">
        <v>9</v>
      </c>
      <c r="BC106" s="35" t="s">
        <v>10</v>
      </c>
      <c r="BD106" s="37" t="s">
        <v>11</v>
      </c>
      <c r="BE106" s="38"/>
      <c r="BF106" s="5"/>
      <c r="BG106"/>
      <c r="BH106" s="38"/>
      <c r="BI106" s="38"/>
    </row>
    <row r="107" spans="1:79" ht="15">
      <c r="A107" s="46"/>
      <c r="B107" s="141"/>
      <c r="C107" s="48"/>
      <c r="D107" s="48"/>
      <c r="E107" s="48"/>
      <c r="F107" s="139"/>
      <c r="G107" s="139"/>
      <c r="H107" s="99"/>
      <c r="I107" s="48"/>
      <c r="J107" s="47"/>
      <c r="K107" s="29"/>
      <c r="L107" s="29"/>
      <c r="M107"/>
      <c r="N107" s="45"/>
      <c r="O107" s="5"/>
      <c r="P107"/>
      <c r="Q107" s="50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51"/>
      <c r="AC107"/>
      <c r="AE107"/>
      <c r="AS107"/>
      <c r="AT107" s="39">
        <v>0</v>
      </c>
      <c r="AU107" s="104" t="s">
        <v>22</v>
      </c>
      <c r="AV107" s="107" t="s">
        <v>22</v>
      </c>
      <c r="AW107" s="35">
        <v>0</v>
      </c>
      <c r="AX107" s="35">
        <v>0</v>
      </c>
      <c r="AY107" s="35">
        <v>0</v>
      </c>
      <c r="AZ107" s="35">
        <v>0</v>
      </c>
      <c r="BA107" s="35">
        <v>0</v>
      </c>
      <c r="BB107" s="35">
        <v>0</v>
      </c>
      <c r="BC107" s="35">
        <v>0</v>
      </c>
      <c r="BD107" s="37">
        <v>0</v>
      </c>
      <c r="BE107" s="38"/>
      <c r="BF107" s="5"/>
      <c r="BG107"/>
      <c r="BH107" s="38"/>
      <c r="BI107" s="38"/>
    </row>
    <row r="108" spans="1:79" ht="15">
      <c r="A108" s="46"/>
      <c r="B108" s="141"/>
      <c r="C108" s="48"/>
      <c r="D108" s="48"/>
      <c r="E108" s="48"/>
      <c r="F108" s="139"/>
      <c r="G108" s="139"/>
      <c r="H108" s="99"/>
      <c r="I108" s="48"/>
      <c r="J108" s="47"/>
      <c r="K108" s="29"/>
      <c r="L108" s="29"/>
      <c r="M108"/>
      <c r="N108" s="45"/>
      <c r="O108" s="5"/>
      <c r="P108"/>
      <c r="Q108" s="50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51"/>
      <c r="AC108"/>
      <c r="AE108"/>
      <c r="AS108"/>
      <c r="AT108" s="39">
        <v>1</v>
      </c>
      <c r="AU108" s="33" t="s">
        <v>26</v>
      </c>
      <c r="AV108" s="111" t="s">
        <v>23</v>
      </c>
      <c r="AW108" s="35">
        <v>1</v>
      </c>
      <c r="AX108" s="35">
        <v>1</v>
      </c>
      <c r="AY108" s="35">
        <v>1</v>
      </c>
      <c r="AZ108" s="35">
        <v>1</v>
      </c>
      <c r="BA108" s="35" t="s">
        <v>12</v>
      </c>
      <c r="BB108" s="35" t="str">
        <f>"R"</f>
        <v>R</v>
      </c>
      <c r="BC108" s="35" t="s">
        <v>13</v>
      </c>
      <c r="BD108" s="37">
        <v>1</v>
      </c>
      <c r="BE108" s="38"/>
      <c r="BF108" s="5"/>
      <c r="BG108"/>
      <c r="BH108" s="38"/>
      <c r="BI108" s="38"/>
    </row>
    <row r="109" spans="1:79" ht="15">
      <c r="A109" s="46"/>
      <c r="B109" s="140"/>
      <c r="C109" s="48"/>
      <c r="D109" s="48"/>
      <c r="E109" s="48"/>
      <c r="F109" s="139"/>
      <c r="G109" s="139"/>
      <c r="H109" s="99"/>
      <c r="I109" s="48"/>
      <c r="J109" s="47"/>
      <c r="K109" s="29"/>
      <c r="L109" s="29"/>
      <c r="M109"/>
      <c r="N109" s="45"/>
      <c r="O109" s="5"/>
      <c r="P109" s="6"/>
      <c r="Q109" s="50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51"/>
      <c r="AC109"/>
      <c r="AE109"/>
      <c r="AS109"/>
      <c r="AT109" s="39">
        <v>2</v>
      </c>
      <c r="AU109" s="33" t="s">
        <v>27</v>
      </c>
      <c r="AV109" s="111" t="s">
        <v>24</v>
      </c>
      <c r="AW109" s="35">
        <v>1</v>
      </c>
      <c r="AX109" s="35">
        <v>1</v>
      </c>
      <c r="AY109" s="35">
        <f>AY108</f>
        <v>1</v>
      </c>
      <c r="AZ109" s="35">
        <v>2</v>
      </c>
      <c r="BA109" s="35" t="s">
        <v>12</v>
      </c>
      <c r="BB109" s="35" t="str">
        <f>"B"</f>
        <v>B</v>
      </c>
      <c r="BC109" s="35" t="s">
        <v>10</v>
      </c>
      <c r="BD109" s="37">
        <v>2</v>
      </c>
      <c r="BE109" s="38"/>
      <c r="BF109" s="5"/>
      <c r="BG109"/>
      <c r="BH109" s="38"/>
      <c r="BI109" s="38"/>
    </row>
    <row r="110" spans="1:79" ht="12.75" customHeight="1">
      <c r="A110" s="46"/>
      <c r="B110" s="140"/>
      <c r="C110" s="48"/>
      <c r="D110" s="48"/>
      <c r="E110" s="48"/>
      <c r="F110" s="47"/>
      <c r="G110" s="99"/>
      <c r="H110" s="99"/>
      <c r="I110" s="48"/>
      <c r="J110" s="47"/>
      <c r="K110" s="29"/>
      <c r="L110" s="29"/>
      <c r="M110"/>
      <c r="N110" s="45"/>
      <c r="O110" s="5"/>
      <c r="P110" s="6"/>
      <c r="Q110" s="151"/>
      <c r="R110" s="152"/>
      <c r="S110" s="152"/>
      <c r="T110" s="152"/>
      <c r="U110" s="152"/>
      <c r="V110" s="152"/>
      <c r="W110" s="152"/>
      <c r="X110" s="152"/>
      <c r="Y110" s="152"/>
      <c r="Z110" s="152"/>
      <c r="AA110" s="152"/>
      <c r="AB110" s="153"/>
      <c r="AC110"/>
      <c r="AE110"/>
      <c r="AS110"/>
      <c r="AT110" s="39">
        <v>3</v>
      </c>
      <c r="AU110" s="33" t="s">
        <v>27</v>
      </c>
      <c r="AV110" s="111" t="s">
        <v>24</v>
      </c>
      <c r="AW110" s="35">
        <v>1</v>
      </c>
      <c r="AX110" s="35">
        <v>1</v>
      </c>
      <c r="AY110" s="35">
        <f>AY109</f>
        <v>1</v>
      </c>
      <c r="AZ110" s="35">
        <v>3</v>
      </c>
      <c r="BA110" s="35" t="s">
        <v>12</v>
      </c>
      <c r="BB110" s="35" t="str">
        <f>"R"</f>
        <v>R</v>
      </c>
      <c r="BC110" s="35" t="s">
        <v>13</v>
      </c>
      <c r="BD110" s="37">
        <v>3</v>
      </c>
      <c r="BE110" s="38"/>
      <c r="BF110" s="5"/>
      <c r="BG110"/>
      <c r="BH110" s="38"/>
      <c r="BI110" s="38"/>
    </row>
    <row r="111" spans="1:79" ht="12.75" customHeight="1">
      <c r="A111" s="46"/>
      <c r="B111" s="140"/>
      <c r="C111" s="48"/>
      <c r="D111" s="48"/>
      <c r="E111" s="48"/>
      <c r="F111" s="47"/>
      <c r="G111" s="99"/>
      <c r="H111" s="99"/>
      <c r="I111" s="48"/>
      <c r="J111" s="47"/>
      <c r="K111" s="48"/>
      <c r="L111" s="29"/>
      <c r="M111"/>
      <c r="N111" s="45"/>
      <c r="O111" s="5"/>
      <c r="P111" s="6"/>
      <c r="Q111" s="128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29"/>
      <c r="AC111"/>
      <c r="AE111"/>
      <c r="AS111"/>
      <c r="AT111" s="39">
        <v>4</v>
      </c>
      <c r="AU111" s="33" t="s">
        <v>26</v>
      </c>
      <c r="AV111" s="111" t="s">
        <v>23</v>
      </c>
      <c r="AW111" s="35">
        <v>1</v>
      </c>
      <c r="AX111" s="35">
        <v>2</v>
      </c>
      <c r="AY111" s="35">
        <f>AY110</f>
        <v>1</v>
      </c>
      <c r="AZ111" s="35">
        <v>1</v>
      </c>
      <c r="BA111" s="35" t="s">
        <v>12</v>
      </c>
      <c r="BB111" s="35" t="str">
        <f>"B"</f>
        <v>B</v>
      </c>
      <c r="BC111" s="35" t="s">
        <v>10</v>
      </c>
      <c r="BD111" s="37">
        <v>1</v>
      </c>
      <c r="BE111" s="38"/>
      <c r="BF111" s="5"/>
      <c r="BG111"/>
      <c r="BH111" s="38"/>
      <c r="BI111" s="38"/>
    </row>
    <row r="112" spans="1:79" ht="15">
      <c r="A112" s="46"/>
      <c r="B112" s="140"/>
      <c r="C112" s="48"/>
      <c r="D112" s="48"/>
      <c r="E112" s="48"/>
      <c r="F112" s="48"/>
      <c r="G112" s="99"/>
      <c r="H112" s="99"/>
      <c r="I112" s="48"/>
      <c r="J112" s="48"/>
      <c r="K112" s="48"/>
      <c r="L112" s="29"/>
      <c r="M112"/>
      <c r="N112" s="45"/>
      <c r="O112" s="5"/>
      <c r="P112" s="6"/>
      <c r="Q112" s="130"/>
      <c r="R112" s="131"/>
      <c r="S112" s="131"/>
      <c r="T112" s="131"/>
      <c r="U112" s="132"/>
      <c r="V112" s="132"/>
      <c r="W112" s="132"/>
      <c r="X112" s="132"/>
      <c r="Y112" s="132"/>
      <c r="Z112" s="132"/>
      <c r="AA112" s="132"/>
      <c r="AB112" s="133"/>
      <c r="AC112"/>
      <c r="AE112"/>
      <c r="AS112"/>
      <c r="AT112" s="39">
        <v>5</v>
      </c>
      <c r="AU112" s="33" t="s">
        <v>28</v>
      </c>
      <c r="AV112" s="112" t="s">
        <v>29</v>
      </c>
      <c r="AW112" s="35">
        <v>1</v>
      </c>
      <c r="AX112" s="35">
        <v>2</v>
      </c>
      <c r="AY112" s="35">
        <f>AY111</f>
        <v>1</v>
      </c>
      <c r="AZ112" s="35">
        <v>2</v>
      </c>
      <c r="BA112" s="35" t="s">
        <v>12</v>
      </c>
      <c r="BB112" s="35" t="str">
        <f>"R"</f>
        <v>R</v>
      </c>
      <c r="BC112" s="35" t="s">
        <v>13</v>
      </c>
      <c r="BD112" s="37">
        <v>2</v>
      </c>
      <c r="BE112" s="38"/>
      <c r="BF112" s="5"/>
      <c r="BG112"/>
      <c r="BH112" s="38"/>
      <c r="BI112" s="38"/>
    </row>
    <row r="113" spans="1:61" ht="15">
      <c r="A113" s="46"/>
      <c r="B113" s="48"/>
      <c r="C113" s="48"/>
      <c r="D113" s="48"/>
      <c r="E113" s="48"/>
      <c r="F113" s="48"/>
      <c r="G113" s="99"/>
      <c r="H113" s="99"/>
      <c r="I113" s="48"/>
      <c r="J113" s="48"/>
      <c r="K113" s="48"/>
      <c r="L113" s="29"/>
      <c r="M113"/>
      <c r="N113" s="45"/>
      <c r="O113"/>
      <c r="P113" s="6"/>
      <c r="Q113" s="130"/>
      <c r="R113" s="131"/>
      <c r="S113" s="131"/>
      <c r="T113" s="131"/>
      <c r="U113" s="132"/>
      <c r="V113" s="132"/>
      <c r="W113" s="132"/>
      <c r="X113" s="132"/>
      <c r="Y113" s="132"/>
      <c r="Z113" s="132"/>
      <c r="AA113" s="132"/>
      <c r="AB113" s="133"/>
      <c r="AC113"/>
      <c r="AE113"/>
      <c r="AS113"/>
      <c r="AT113" s="39">
        <v>6</v>
      </c>
      <c r="AU113" s="33" t="s">
        <v>25</v>
      </c>
      <c r="AV113" s="112" t="s">
        <v>30</v>
      </c>
      <c r="AW113" s="35">
        <v>1</v>
      </c>
      <c r="AX113" s="35">
        <v>2</v>
      </c>
      <c r="AY113" s="35">
        <f>AY112</f>
        <v>1</v>
      </c>
      <c r="AZ113" s="35">
        <v>3</v>
      </c>
      <c r="BA113" s="35" t="s">
        <v>12</v>
      </c>
      <c r="BB113" s="35" t="str">
        <f>"B"</f>
        <v>B</v>
      </c>
      <c r="BC113" s="35" t="s">
        <v>10</v>
      </c>
      <c r="BD113" s="37">
        <v>3</v>
      </c>
      <c r="BE113" s="38"/>
      <c r="BF113" s="37"/>
      <c r="BG113" s="38"/>
      <c r="BH113" s="38"/>
      <c r="BI113" s="38"/>
    </row>
    <row r="114" spans="1:61" ht="15">
      <c r="A114" s="46"/>
      <c r="B114" s="48"/>
      <c r="C114" s="48"/>
      <c r="D114" s="48"/>
      <c r="E114" s="48"/>
      <c r="F114" s="48"/>
      <c r="G114" s="48"/>
      <c r="H114" s="99"/>
      <c r="I114" s="48"/>
      <c r="J114" s="48"/>
      <c r="K114" s="48"/>
      <c r="L114" s="29"/>
      <c r="M114"/>
      <c r="N114" s="45"/>
      <c r="O114"/>
      <c r="P114" s="6"/>
      <c r="Q114" s="130"/>
      <c r="R114" s="131"/>
      <c r="S114" s="131"/>
      <c r="T114" s="131"/>
      <c r="U114" s="132"/>
      <c r="V114" s="132"/>
      <c r="W114" s="132"/>
      <c r="X114" s="132"/>
      <c r="Y114" s="132"/>
      <c r="Z114" s="132"/>
      <c r="AA114" s="132"/>
      <c r="AB114" s="133"/>
      <c r="AC114"/>
      <c r="AE114"/>
      <c r="AI114"/>
      <c r="AJ114" s="5"/>
      <c r="AK114"/>
      <c r="AL114" s="5"/>
      <c r="AM114"/>
      <c r="AN114" s="5"/>
      <c r="AO114"/>
      <c r="AP114"/>
      <c r="AQ114"/>
      <c r="AR114"/>
      <c r="AS114"/>
      <c r="AT114" s="39">
        <v>7</v>
      </c>
      <c r="AU114" s="33" t="s">
        <v>28</v>
      </c>
      <c r="AV114" s="112" t="s">
        <v>29</v>
      </c>
      <c r="AW114" s="35">
        <v>2</v>
      </c>
      <c r="AX114" s="35">
        <v>3</v>
      </c>
      <c r="AY114" s="35">
        <v>2</v>
      </c>
      <c r="AZ114" s="35">
        <v>1</v>
      </c>
      <c r="BA114" s="35" t="s">
        <v>12</v>
      </c>
      <c r="BB114" s="35" t="str">
        <f>"R"</f>
        <v>R</v>
      </c>
      <c r="BC114" s="35" t="s">
        <v>13</v>
      </c>
      <c r="BD114" s="37">
        <v>4</v>
      </c>
      <c r="BE114" s="38"/>
      <c r="BF114" s="37"/>
      <c r="BG114" s="38"/>
      <c r="BH114" s="38"/>
      <c r="BI114" s="38"/>
    </row>
    <row r="115" spans="1:61" ht="15">
      <c r="A115" s="46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/>
      <c r="N115" s="45"/>
      <c r="O115"/>
      <c r="P115" s="6"/>
      <c r="Q115" s="130"/>
      <c r="R115" s="131"/>
      <c r="S115" s="131"/>
      <c r="T115" s="131"/>
      <c r="U115" s="132"/>
      <c r="V115" s="132"/>
      <c r="W115" s="132"/>
      <c r="X115" s="132"/>
      <c r="Y115" s="132"/>
      <c r="Z115" s="132"/>
      <c r="AA115" s="132"/>
      <c r="AB115" s="133"/>
      <c r="AC115"/>
      <c r="AE115"/>
      <c r="AH115" s="5"/>
      <c r="AI115"/>
      <c r="AJ115" s="5"/>
      <c r="AK115"/>
      <c r="AL115" s="5"/>
      <c r="AM115"/>
      <c r="AN115" s="5"/>
      <c r="AO115"/>
      <c r="AP115"/>
      <c r="AQ115"/>
      <c r="AR115"/>
      <c r="AS115"/>
      <c r="AT115" s="39">
        <v>8</v>
      </c>
      <c r="AU115" s="104" t="s">
        <v>22</v>
      </c>
      <c r="AV115" s="107" t="s">
        <v>22</v>
      </c>
      <c r="AW115" s="35">
        <v>2</v>
      </c>
      <c r="AX115" s="35">
        <v>3</v>
      </c>
      <c r="AY115" s="35">
        <v>2</v>
      </c>
      <c r="AZ115" s="35">
        <v>2</v>
      </c>
      <c r="BA115" s="35" t="s">
        <v>12</v>
      </c>
      <c r="BB115" s="35" t="str">
        <f>"B"</f>
        <v>B</v>
      </c>
      <c r="BC115" s="35" t="s">
        <v>10</v>
      </c>
      <c r="BD115" s="37">
        <v>5</v>
      </c>
      <c r="BE115" s="38"/>
      <c r="BF115" s="37"/>
      <c r="BG115" s="38"/>
      <c r="BH115" s="38"/>
      <c r="BI115" s="38"/>
    </row>
    <row r="116" spans="1:61" ht="15">
      <c r="A116" s="46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/>
      <c r="N116" s="48"/>
      <c r="O116"/>
      <c r="P116" s="6"/>
      <c r="Q116" s="130"/>
      <c r="R116" s="131"/>
      <c r="S116" s="131"/>
      <c r="T116" s="131"/>
      <c r="U116" s="132"/>
      <c r="V116" s="132"/>
      <c r="W116" s="132"/>
      <c r="X116" s="132"/>
      <c r="Y116" s="132"/>
      <c r="Z116" s="132"/>
      <c r="AA116" s="132"/>
      <c r="AB116" s="133"/>
      <c r="AC116"/>
      <c r="AE116"/>
      <c r="AH116"/>
      <c r="AI116"/>
      <c r="AJ116" s="5"/>
      <c r="AK116"/>
      <c r="AL116" s="5"/>
      <c r="AM116"/>
      <c r="AN116" s="5"/>
      <c r="AO116"/>
      <c r="AP116"/>
      <c r="AQ116"/>
      <c r="AR116"/>
      <c r="AS116"/>
      <c r="AT116" s="39">
        <v>9</v>
      </c>
      <c r="AU116" s="33" t="s">
        <v>25</v>
      </c>
      <c r="AV116" s="112" t="s">
        <v>30</v>
      </c>
      <c r="AW116" s="35">
        <v>2</v>
      </c>
      <c r="AX116" s="35">
        <v>3</v>
      </c>
      <c r="AY116" s="35">
        <v>2</v>
      </c>
      <c r="AZ116" s="35">
        <v>3</v>
      </c>
      <c r="BA116" s="35" t="s">
        <v>12</v>
      </c>
      <c r="BB116" s="35" t="str">
        <f>"R"</f>
        <v>R</v>
      </c>
      <c r="BC116" s="35" t="s">
        <v>13</v>
      </c>
      <c r="BD116" s="37">
        <v>6</v>
      </c>
      <c r="BE116" s="38"/>
      <c r="BF116" s="37"/>
      <c r="BG116" s="38"/>
      <c r="BH116" s="38"/>
      <c r="BI116" s="38"/>
    </row>
    <row r="117" spans="1:61" ht="15">
      <c r="A117" s="46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/>
      <c r="N117" s="6"/>
      <c r="O117"/>
      <c r="P117" s="6"/>
      <c r="Q117" s="130"/>
      <c r="R117" s="131"/>
      <c r="S117" s="131"/>
      <c r="T117" s="131"/>
      <c r="U117" s="132"/>
      <c r="V117" s="132"/>
      <c r="W117" s="132"/>
      <c r="X117" s="132"/>
      <c r="Y117" s="132"/>
      <c r="Z117" s="132"/>
      <c r="AA117" s="132"/>
      <c r="AB117" s="133"/>
      <c r="AC117"/>
      <c r="AE117"/>
      <c r="AH117"/>
      <c r="AI117"/>
      <c r="AJ117" s="5"/>
      <c r="AK117"/>
      <c r="AL117" s="5"/>
      <c r="AM117"/>
      <c r="AN117" s="5"/>
      <c r="AO117"/>
      <c r="AP117"/>
      <c r="AQ117"/>
      <c r="AR117"/>
      <c r="AS117"/>
      <c r="AT117" s="39">
        <v>10</v>
      </c>
      <c r="AU117" s="33" t="s">
        <v>26</v>
      </c>
      <c r="AV117" s="111" t="s">
        <v>23</v>
      </c>
      <c r="AW117" s="35">
        <v>2</v>
      </c>
      <c r="AX117" s="35">
        <v>4</v>
      </c>
      <c r="AY117" s="35">
        <v>2</v>
      </c>
      <c r="AZ117" s="35">
        <v>1</v>
      </c>
      <c r="BA117" s="35" t="s">
        <v>12</v>
      </c>
      <c r="BB117" s="35" t="str">
        <f>"B"</f>
        <v>B</v>
      </c>
      <c r="BC117" s="35" t="s">
        <v>10</v>
      </c>
      <c r="BD117" s="37">
        <v>4</v>
      </c>
      <c r="BE117" s="38"/>
      <c r="BF117" s="37"/>
      <c r="BG117" s="38"/>
      <c r="BH117" s="38"/>
      <c r="BI117" s="38"/>
    </row>
    <row r="118" spans="1:61" ht="15">
      <c r="A118" s="32"/>
      <c r="B118"/>
      <c r="C118"/>
      <c r="D118" s="48"/>
      <c r="E118"/>
      <c r="F118"/>
      <c r="G118"/>
      <c r="H118"/>
      <c r="I118"/>
      <c r="J118"/>
      <c r="K118"/>
      <c r="L118"/>
      <c r="M118"/>
      <c r="N118" s="6"/>
      <c r="O118"/>
      <c r="P118" s="6"/>
      <c r="Q118" s="130"/>
      <c r="R118" s="131"/>
      <c r="S118" s="131"/>
      <c r="T118" s="131"/>
      <c r="U118" s="132"/>
      <c r="V118" s="132"/>
      <c r="W118" s="132"/>
      <c r="X118" s="132"/>
      <c r="Y118" s="132"/>
      <c r="Z118" s="132"/>
      <c r="AA118" s="132"/>
      <c r="AB118" s="133"/>
      <c r="AC118"/>
      <c r="AE118"/>
      <c r="AH118"/>
      <c r="AI118"/>
      <c r="AJ118" s="5"/>
      <c r="AK118"/>
      <c r="AL118" s="5"/>
      <c r="AM118"/>
      <c r="AN118" s="5"/>
      <c r="AO118"/>
      <c r="AP118"/>
      <c r="AQ118"/>
      <c r="AR118"/>
      <c r="AS118"/>
      <c r="AT118" s="39">
        <v>11</v>
      </c>
      <c r="AU118" s="33" t="s">
        <v>27</v>
      </c>
      <c r="AV118" s="111" t="s">
        <v>24</v>
      </c>
      <c r="AW118" s="35">
        <v>2</v>
      </c>
      <c r="AX118" s="35">
        <v>4</v>
      </c>
      <c r="AY118" s="35">
        <v>2</v>
      </c>
      <c r="AZ118" s="35">
        <v>2</v>
      </c>
      <c r="BA118" s="35" t="s">
        <v>12</v>
      </c>
      <c r="BB118" s="35" t="str">
        <f>"B"</f>
        <v>B</v>
      </c>
      <c r="BC118" s="35" t="s">
        <v>13</v>
      </c>
      <c r="BD118" s="37">
        <v>5</v>
      </c>
      <c r="BE118" s="38"/>
      <c r="BF118" s="37"/>
      <c r="BG118" s="38"/>
      <c r="BH118" s="38"/>
      <c r="BI118" s="38"/>
    </row>
    <row r="119" spans="1:61" ht="15">
      <c r="A119" s="32"/>
      <c r="B119"/>
      <c r="C119"/>
      <c r="D119" s="48"/>
      <c r="E119"/>
      <c r="F119"/>
      <c r="G119"/>
      <c r="H119"/>
      <c r="I119"/>
      <c r="J119"/>
      <c r="K119"/>
      <c r="L119"/>
      <c r="M119"/>
      <c r="N119" s="6"/>
      <c r="O119"/>
      <c r="P119" s="6"/>
      <c r="Q119" s="130"/>
      <c r="R119" s="134"/>
      <c r="S119" s="131"/>
      <c r="T119" s="131"/>
      <c r="U119" s="132"/>
      <c r="V119" s="132"/>
      <c r="W119" s="132"/>
      <c r="X119" s="132"/>
      <c r="Y119" s="132"/>
      <c r="Z119" s="132"/>
      <c r="AA119" s="132"/>
      <c r="AB119" s="133"/>
      <c r="AC119"/>
      <c r="AE119"/>
      <c r="AH119"/>
      <c r="AI119"/>
      <c r="AJ119" s="5"/>
      <c r="AK119"/>
      <c r="AL119" s="5"/>
      <c r="AN119" s="5"/>
      <c r="AO119"/>
      <c r="AP119"/>
      <c r="AQ119" s="5"/>
      <c r="AR119" s="5"/>
      <c r="AS119"/>
      <c r="AT119" s="39">
        <v>12</v>
      </c>
      <c r="AU119" s="33" t="s">
        <v>27</v>
      </c>
      <c r="AV119" s="111" t="s">
        <v>24</v>
      </c>
      <c r="AW119" s="35">
        <v>2</v>
      </c>
      <c r="AX119" s="35">
        <v>4</v>
      </c>
      <c r="AY119" s="35">
        <v>2</v>
      </c>
      <c r="AZ119" s="35">
        <v>3</v>
      </c>
      <c r="BA119" s="35" t="s">
        <v>12</v>
      </c>
      <c r="BB119" s="35" t="str">
        <f>"R"</f>
        <v>R</v>
      </c>
      <c r="BC119" s="35" t="s">
        <v>10</v>
      </c>
      <c r="BD119" s="37">
        <v>6</v>
      </c>
      <c r="BE119" s="38"/>
      <c r="BF119" s="37"/>
      <c r="BG119" s="38"/>
      <c r="BH119" s="38"/>
      <c r="BI119" s="38"/>
    </row>
    <row r="120" spans="1:61" ht="15">
      <c r="A120" s="32"/>
      <c r="B120"/>
      <c r="C120"/>
      <c r="D120" s="48"/>
      <c r="E120"/>
      <c r="F120"/>
      <c r="G120"/>
      <c r="H120"/>
      <c r="I120"/>
      <c r="J120"/>
      <c r="K120"/>
      <c r="L120"/>
      <c r="M120"/>
      <c r="N120" s="6"/>
      <c r="O120"/>
      <c r="P120" s="6"/>
      <c r="Q120" s="130"/>
      <c r="R120" s="131"/>
      <c r="S120" s="131"/>
      <c r="T120" s="131"/>
      <c r="U120" s="132"/>
      <c r="V120" s="132"/>
      <c r="W120" s="132"/>
      <c r="X120" s="132"/>
      <c r="Y120" s="132"/>
      <c r="Z120" s="132"/>
      <c r="AA120" s="132"/>
      <c r="AB120" s="133"/>
      <c r="AC120"/>
      <c r="AE120"/>
      <c r="AH120"/>
      <c r="AI120"/>
      <c r="AJ120" s="5"/>
      <c r="AK120"/>
      <c r="AL120" s="5"/>
      <c r="AN120" s="5"/>
      <c r="AO120"/>
      <c r="AP120"/>
      <c r="AQ120" s="5"/>
      <c r="AR120" s="40"/>
      <c r="AS120"/>
      <c r="AT120" s="39">
        <v>13</v>
      </c>
      <c r="AU120" s="33" t="s">
        <v>26</v>
      </c>
      <c r="AV120" s="111" t="s">
        <v>23</v>
      </c>
      <c r="AW120" s="35">
        <v>1</v>
      </c>
      <c r="AX120" s="35">
        <v>5</v>
      </c>
      <c r="AY120" s="35">
        <v>3</v>
      </c>
      <c r="AZ120" s="35">
        <v>1</v>
      </c>
      <c r="BA120" s="35" t="s">
        <v>12</v>
      </c>
      <c r="BB120" s="35" t="str">
        <f>"B"</f>
        <v>B</v>
      </c>
      <c r="BC120" s="35" t="s">
        <v>13</v>
      </c>
      <c r="BD120" s="37">
        <v>7</v>
      </c>
      <c r="BE120" s="38"/>
      <c r="BF120" s="37"/>
      <c r="BG120" s="38"/>
      <c r="BH120" s="38"/>
      <c r="BI120" s="38"/>
    </row>
    <row r="121" spans="1:61" ht="15">
      <c r="A121" s="32"/>
      <c r="B121"/>
      <c r="C121"/>
      <c r="D121" s="48"/>
      <c r="E121"/>
      <c r="F121"/>
      <c r="G121"/>
      <c r="H121"/>
      <c r="I121"/>
      <c r="J121"/>
      <c r="K121"/>
      <c r="L121"/>
      <c r="M121"/>
      <c r="N121" s="6"/>
      <c r="O121"/>
      <c r="P121" s="6"/>
      <c r="Q121" s="130"/>
      <c r="R121" s="131"/>
      <c r="S121" s="131"/>
      <c r="T121" s="131"/>
      <c r="U121" s="132"/>
      <c r="V121" s="132"/>
      <c r="W121" s="132"/>
      <c r="X121" s="132"/>
      <c r="Y121" s="132"/>
      <c r="Z121" s="132"/>
      <c r="AA121" s="132"/>
      <c r="AB121" s="133"/>
      <c r="AC121"/>
      <c r="AE121"/>
      <c r="AH121"/>
      <c r="AI121"/>
      <c r="AJ121"/>
      <c r="AK121"/>
      <c r="AL121" s="5"/>
      <c r="AM121"/>
      <c r="AN121" s="5"/>
      <c r="AO121"/>
      <c r="AP121"/>
      <c r="AQ121"/>
      <c r="AR121"/>
      <c r="AS121"/>
      <c r="AT121" s="39">
        <v>14</v>
      </c>
      <c r="AU121" s="33" t="s">
        <v>28</v>
      </c>
      <c r="AV121" s="112" t="s">
        <v>29</v>
      </c>
      <c r="AW121" s="35">
        <v>1</v>
      </c>
      <c r="AX121" s="35">
        <v>5</v>
      </c>
      <c r="AY121" s="35">
        <v>3</v>
      </c>
      <c r="AZ121" s="35">
        <v>2</v>
      </c>
      <c r="BA121" s="35" t="s">
        <v>12</v>
      </c>
      <c r="BB121" s="35" t="str">
        <f>"R"</f>
        <v>R</v>
      </c>
      <c r="BC121" s="35" t="s">
        <v>10</v>
      </c>
      <c r="BD121" s="37">
        <v>8</v>
      </c>
      <c r="BE121" s="38"/>
      <c r="BF121" s="37"/>
      <c r="BG121" s="38"/>
      <c r="BH121" s="38"/>
      <c r="BI121" s="38"/>
    </row>
    <row r="122" spans="1:61" ht="15">
      <c r="A122" s="32"/>
      <c r="B122"/>
      <c r="C122"/>
      <c r="D122" s="48"/>
      <c r="E122"/>
      <c r="F122"/>
      <c r="G122"/>
      <c r="H122"/>
      <c r="I122"/>
      <c r="J122"/>
      <c r="K122"/>
      <c r="L122"/>
      <c r="M122"/>
      <c r="N122" s="6"/>
      <c r="O122"/>
      <c r="P122" s="6"/>
      <c r="Q122" s="130"/>
      <c r="R122" s="131"/>
      <c r="S122" s="131"/>
      <c r="T122" s="131"/>
      <c r="U122" s="132"/>
      <c r="V122" s="132"/>
      <c r="W122" s="132"/>
      <c r="X122" s="132"/>
      <c r="Y122" s="132"/>
      <c r="Z122" s="132"/>
      <c r="AA122" s="132"/>
      <c r="AB122" s="133"/>
      <c r="AC122"/>
      <c r="AE122"/>
      <c r="AH122"/>
      <c r="AI122"/>
      <c r="AJ122"/>
      <c r="AK122"/>
      <c r="AL122" s="5"/>
      <c r="AM122"/>
      <c r="AN122" s="5"/>
      <c r="AO122"/>
      <c r="AP122"/>
      <c r="AQ122"/>
      <c r="AR122"/>
      <c r="AS122"/>
      <c r="AT122" s="39">
        <v>15</v>
      </c>
      <c r="AU122" s="33" t="s">
        <v>25</v>
      </c>
      <c r="AV122" s="112" t="s">
        <v>30</v>
      </c>
      <c r="AW122" s="35">
        <v>1</v>
      </c>
      <c r="AX122" s="35">
        <v>5</v>
      </c>
      <c r="AY122" s="35">
        <v>3</v>
      </c>
      <c r="AZ122" s="35">
        <v>3</v>
      </c>
      <c r="BA122" s="35" t="s">
        <v>12</v>
      </c>
      <c r="BB122" s="35" t="str">
        <f>"B"</f>
        <v>B</v>
      </c>
      <c r="BC122" s="35" t="s">
        <v>13</v>
      </c>
      <c r="BD122" s="37">
        <v>9</v>
      </c>
      <c r="BE122" s="38"/>
      <c r="BF122" s="37"/>
      <c r="BG122" s="38"/>
      <c r="BH122" s="38"/>
      <c r="BI122" s="38"/>
    </row>
    <row r="123" spans="1:61" ht="15">
      <c r="A123" s="32"/>
      <c r="B123"/>
      <c r="C123"/>
      <c r="D123" s="48"/>
      <c r="E123"/>
      <c r="F123"/>
      <c r="G123"/>
      <c r="H123"/>
      <c r="I123"/>
      <c r="J123"/>
      <c r="K123"/>
      <c r="L123"/>
      <c r="M123"/>
      <c r="N123" s="6"/>
      <c r="O123"/>
      <c r="P123" s="6"/>
      <c r="Q123" s="130"/>
      <c r="R123" s="131"/>
      <c r="S123" s="131"/>
      <c r="T123" s="131"/>
      <c r="U123" s="132"/>
      <c r="V123" s="132"/>
      <c r="W123" s="132"/>
      <c r="X123" s="132"/>
      <c r="Y123" s="132"/>
      <c r="Z123" s="132"/>
      <c r="AA123" s="132"/>
      <c r="AB123" s="133"/>
      <c r="AC123"/>
      <c r="AE123"/>
      <c r="AH123"/>
      <c r="AI123"/>
      <c r="AJ123"/>
      <c r="AK123"/>
      <c r="AL123" s="5"/>
      <c r="AM123"/>
      <c r="AN123" s="5"/>
      <c r="AO123"/>
      <c r="AP123"/>
      <c r="AQ123"/>
      <c r="AR123"/>
      <c r="AS123"/>
      <c r="AT123" s="39">
        <v>16</v>
      </c>
      <c r="AU123" s="33" t="s">
        <v>28</v>
      </c>
      <c r="AV123" s="112" t="s">
        <v>29</v>
      </c>
      <c r="AW123" s="35">
        <v>1</v>
      </c>
      <c r="AX123" s="35">
        <v>6</v>
      </c>
      <c r="AY123" s="35">
        <v>3</v>
      </c>
      <c r="AZ123" s="35">
        <v>1</v>
      </c>
      <c r="BA123" s="35" t="s">
        <v>12</v>
      </c>
      <c r="BB123" s="35" t="str">
        <f>"R"</f>
        <v>R</v>
      </c>
      <c r="BC123" s="35" t="s">
        <v>10</v>
      </c>
      <c r="BD123" s="37">
        <v>7</v>
      </c>
      <c r="BE123" s="38"/>
      <c r="BF123" s="37"/>
      <c r="BG123" s="38"/>
      <c r="BH123" s="38"/>
      <c r="BI123" s="38"/>
    </row>
    <row r="124" spans="1:61" ht="15">
      <c r="A124" s="32"/>
      <c r="B124"/>
      <c r="C124"/>
      <c r="D124" s="48"/>
      <c r="E124"/>
      <c r="F124"/>
      <c r="G124"/>
      <c r="H124"/>
      <c r="I124"/>
      <c r="J124"/>
      <c r="K124"/>
      <c r="L124"/>
      <c r="M124"/>
      <c r="N124" s="6"/>
      <c r="O124"/>
      <c r="P124" s="6"/>
      <c r="Q124" s="130"/>
      <c r="R124" s="131"/>
      <c r="S124" s="131"/>
      <c r="T124" s="131"/>
      <c r="U124" s="132"/>
      <c r="V124" s="132"/>
      <c r="W124" s="132"/>
      <c r="X124" s="132"/>
      <c r="Y124" s="132"/>
      <c r="Z124" s="132"/>
      <c r="AA124" s="132"/>
      <c r="AB124" s="133"/>
      <c r="AC124"/>
      <c r="AE124"/>
      <c r="AH124"/>
      <c r="AI124"/>
      <c r="AJ124"/>
      <c r="AK124"/>
      <c r="AL124" s="5"/>
      <c r="AM124"/>
      <c r="AN124" s="5"/>
      <c r="AO124"/>
      <c r="AP124"/>
      <c r="AQ124"/>
      <c r="AR124"/>
      <c r="AS124"/>
      <c r="AT124" s="39">
        <v>17</v>
      </c>
      <c r="AU124" s="104" t="s">
        <v>22</v>
      </c>
      <c r="AV124" s="107" t="s">
        <v>22</v>
      </c>
      <c r="AW124" s="35">
        <v>1</v>
      </c>
      <c r="AX124" s="35">
        <v>6</v>
      </c>
      <c r="AY124" s="35">
        <v>3</v>
      </c>
      <c r="AZ124" s="35">
        <v>2</v>
      </c>
      <c r="BA124" s="35" t="s">
        <v>12</v>
      </c>
      <c r="BB124" s="35" t="str">
        <f>"B"</f>
        <v>B</v>
      </c>
      <c r="BC124" s="35" t="s">
        <v>13</v>
      </c>
      <c r="BD124" s="37">
        <v>8</v>
      </c>
      <c r="BE124" s="38"/>
      <c r="BF124" s="37"/>
      <c r="BG124" s="38"/>
      <c r="BH124" s="38"/>
      <c r="BI124" s="38"/>
    </row>
    <row r="125" spans="1:61" ht="15">
      <c r="A125" s="32"/>
      <c r="B125"/>
      <c r="C125"/>
      <c r="D125" s="48"/>
      <c r="E125"/>
      <c r="F125"/>
      <c r="G125"/>
      <c r="H125"/>
      <c r="I125"/>
      <c r="J125"/>
      <c r="K125"/>
      <c r="L125"/>
      <c r="M125"/>
      <c r="N125" s="6"/>
      <c r="O125"/>
      <c r="P125" s="6"/>
      <c r="Q125" s="130"/>
      <c r="R125" s="131"/>
      <c r="S125" s="131"/>
      <c r="T125" s="131"/>
      <c r="U125" s="132"/>
      <c r="V125" s="132"/>
      <c r="W125" s="132"/>
      <c r="X125" s="132"/>
      <c r="Y125" s="132"/>
      <c r="Z125" s="132"/>
      <c r="AA125" s="132"/>
      <c r="AB125" s="133"/>
      <c r="AC125"/>
      <c r="AE125"/>
      <c r="AH125"/>
      <c r="AI125"/>
      <c r="AJ125"/>
      <c r="AK125"/>
      <c r="AL125" s="5"/>
      <c r="AM125"/>
      <c r="AN125" s="5"/>
      <c r="AO125"/>
      <c r="AP125"/>
      <c r="AQ125"/>
      <c r="AR125"/>
      <c r="AS125"/>
      <c r="AT125" s="39">
        <v>18</v>
      </c>
      <c r="AU125" s="33" t="s">
        <v>25</v>
      </c>
      <c r="AV125" s="112" t="s">
        <v>30</v>
      </c>
      <c r="AW125" s="35">
        <v>1</v>
      </c>
      <c r="AX125" s="35">
        <v>6</v>
      </c>
      <c r="AY125" s="35">
        <v>3</v>
      </c>
      <c r="AZ125" s="35">
        <v>3</v>
      </c>
      <c r="BA125" s="35" t="s">
        <v>12</v>
      </c>
      <c r="BB125" s="35" t="str">
        <f>"R"</f>
        <v>R</v>
      </c>
      <c r="BC125" s="35" t="s">
        <v>10</v>
      </c>
      <c r="BD125" s="37">
        <v>9</v>
      </c>
      <c r="BE125" s="38"/>
      <c r="BF125" s="37"/>
      <c r="BG125" s="38"/>
      <c r="BH125" s="38"/>
      <c r="BI125" s="38"/>
    </row>
    <row r="126" spans="1:61" ht="15">
      <c r="A126" s="32"/>
      <c r="B126"/>
      <c r="C126"/>
      <c r="D126" s="48"/>
      <c r="E126"/>
      <c r="F126"/>
      <c r="G126"/>
      <c r="H126"/>
      <c r="I126"/>
      <c r="J126"/>
      <c r="K126"/>
      <c r="L126"/>
      <c r="M126"/>
      <c r="N126" s="6"/>
      <c r="O126"/>
      <c r="P126" s="6"/>
      <c r="Q126" s="130"/>
      <c r="R126" s="131"/>
      <c r="S126" s="131"/>
      <c r="T126" s="131"/>
      <c r="U126" s="132"/>
      <c r="V126" s="132"/>
      <c r="W126" s="132"/>
      <c r="X126" s="132"/>
      <c r="Y126" s="132"/>
      <c r="Z126" s="132"/>
      <c r="AA126" s="132"/>
      <c r="AB126" s="133"/>
      <c r="AC126"/>
      <c r="AE126"/>
      <c r="AH126"/>
      <c r="AI126"/>
      <c r="AJ126"/>
      <c r="AK126"/>
      <c r="AL126" s="5"/>
      <c r="AM126"/>
      <c r="AN126" s="5"/>
      <c r="AO126"/>
      <c r="AP126"/>
      <c r="AQ126"/>
      <c r="AR126"/>
      <c r="AS126"/>
      <c r="AT126" s="39">
        <v>19</v>
      </c>
      <c r="AU126" s="33" t="s">
        <v>26</v>
      </c>
      <c r="AV126" s="111" t="s">
        <v>23</v>
      </c>
      <c r="AW126" s="35">
        <v>2</v>
      </c>
      <c r="AX126" s="35">
        <v>7</v>
      </c>
      <c r="AY126" s="35">
        <v>4</v>
      </c>
      <c r="AZ126" s="35">
        <v>1</v>
      </c>
      <c r="BA126" s="35" t="s">
        <v>8</v>
      </c>
      <c r="BB126" s="35" t="str">
        <f>"R"</f>
        <v>R</v>
      </c>
      <c r="BC126" s="35" t="s">
        <v>13</v>
      </c>
      <c r="BD126" s="37">
        <v>10</v>
      </c>
      <c r="BE126" s="38"/>
      <c r="BF126" s="37"/>
      <c r="BG126" s="38"/>
      <c r="BH126" s="38"/>
      <c r="BI126" s="38"/>
    </row>
    <row r="127" spans="1:61" ht="15">
      <c r="A127" s="32"/>
      <c r="B127"/>
      <c r="C127"/>
      <c r="D127" s="48"/>
      <c r="E127"/>
      <c r="F127"/>
      <c r="G127"/>
      <c r="H127"/>
      <c r="I127"/>
      <c r="J127"/>
      <c r="K127"/>
      <c r="L127"/>
      <c r="M127"/>
      <c r="N127" s="6"/>
      <c r="O127"/>
      <c r="P127" s="6"/>
      <c r="Q127" s="130"/>
      <c r="R127" s="131"/>
      <c r="S127" s="131"/>
      <c r="T127" s="131"/>
      <c r="U127" s="132"/>
      <c r="V127" s="132"/>
      <c r="W127" s="132"/>
      <c r="X127" s="132"/>
      <c r="Y127" s="132"/>
      <c r="Z127" s="132"/>
      <c r="AA127" s="132"/>
      <c r="AB127" s="133"/>
      <c r="AC127"/>
      <c r="AE127"/>
      <c r="AH127"/>
      <c r="AI127"/>
      <c r="AJ127"/>
      <c r="AK127"/>
      <c r="AL127" s="5"/>
      <c r="AM127"/>
      <c r="AN127" s="5"/>
      <c r="AO127"/>
      <c r="AP127"/>
      <c r="AQ127"/>
      <c r="AR127"/>
      <c r="AS127"/>
      <c r="AT127" s="39">
        <v>20</v>
      </c>
      <c r="AU127" s="33" t="s">
        <v>27</v>
      </c>
      <c r="AV127" s="111" t="s">
        <v>24</v>
      </c>
      <c r="AW127" s="35">
        <v>2</v>
      </c>
      <c r="AX127" s="35">
        <v>7</v>
      </c>
      <c r="AY127" s="35">
        <v>4</v>
      </c>
      <c r="AZ127" s="35">
        <v>2</v>
      </c>
      <c r="BA127" s="35" t="s">
        <v>8</v>
      </c>
      <c r="BB127" s="35" t="str">
        <f>"B"</f>
        <v>B</v>
      </c>
      <c r="BC127" s="35" t="s">
        <v>10</v>
      </c>
      <c r="BD127" s="37">
        <v>11</v>
      </c>
      <c r="BE127" s="38"/>
      <c r="BF127" s="37"/>
      <c r="BG127" s="38"/>
      <c r="BH127" s="38"/>
      <c r="BI127" s="38"/>
    </row>
    <row r="128" spans="1:61" ht="15">
      <c r="A128" s="32"/>
      <c r="B128"/>
      <c r="C128"/>
      <c r="D128" s="48"/>
      <c r="E128"/>
      <c r="F128"/>
      <c r="G128"/>
      <c r="H128"/>
      <c r="I128"/>
      <c r="J128"/>
      <c r="K128"/>
      <c r="L128"/>
      <c r="M128"/>
      <c r="N128" s="6"/>
      <c r="O128"/>
      <c r="P128" s="6"/>
      <c r="Q128" s="130"/>
      <c r="R128" s="131"/>
      <c r="S128" s="131"/>
      <c r="T128" s="131"/>
      <c r="U128" s="132"/>
      <c r="V128" s="132"/>
      <c r="W128" s="132"/>
      <c r="X128" s="132"/>
      <c r="Y128" s="132"/>
      <c r="Z128" s="132"/>
      <c r="AA128" s="132"/>
      <c r="AB128" s="133"/>
      <c r="AC128"/>
      <c r="AE128"/>
      <c r="AH128"/>
      <c r="AI128"/>
      <c r="AJ128"/>
      <c r="AK128"/>
      <c r="AL128" s="5"/>
      <c r="AM128"/>
      <c r="AN128" s="5"/>
      <c r="AO128"/>
      <c r="AP128"/>
      <c r="AQ128"/>
      <c r="AR128"/>
      <c r="AS128"/>
      <c r="AT128" s="39">
        <v>21</v>
      </c>
      <c r="AU128" s="33" t="s">
        <v>27</v>
      </c>
      <c r="AV128" s="111" t="s">
        <v>24</v>
      </c>
      <c r="AW128" s="35">
        <v>2</v>
      </c>
      <c r="AX128" s="35">
        <v>7</v>
      </c>
      <c r="AY128" s="35">
        <v>4</v>
      </c>
      <c r="AZ128" s="35">
        <v>3</v>
      </c>
      <c r="BA128" s="35" t="s">
        <v>8</v>
      </c>
      <c r="BB128" s="35" t="str">
        <f>"R"</f>
        <v>R</v>
      </c>
      <c r="BC128" s="35" t="s">
        <v>13</v>
      </c>
      <c r="BD128" s="37">
        <v>12</v>
      </c>
      <c r="BE128" s="38"/>
      <c r="BF128" s="37"/>
      <c r="BG128" s="38"/>
      <c r="BH128" s="38"/>
      <c r="BI128" s="38"/>
    </row>
    <row r="129" spans="1:61" ht="15">
      <c r="A129" s="32"/>
      <c r="B129"/>
      <c r="C129"/>
      <c r="D129" s="48"/>
      <c r="E129"/>
      <c r="F129"/>
      <c r="G129"/>
      <c r="H129"/>
      <c r="I129"/>
      <c r="J129"/>
      <c r="K129"/>
      <c r="L129"/>
      <c r="M129"/>
      <c r="N129" s="6"/>
      <c r="O129"/>
      <c r="P129" s="6"/>
      <c r="Q129" s="130"/>
      <c r="R129" s="131"/>
      <c r="S129" s="131"/>
      <c r="T129" s="131"/>
      <c r="U129" s="132"/>
      <c r="V129" s="132"/>
      <c r="W129" s="132"/>
      <c r="X129" s="132"/>
      <c r="Y129" s="132"/>
      <c r="Z129" s="132"/>
      <c r="AA129" s="132"/>
      <c r="AB129" s="133"/>
      <c r="AC129"/>
      <c r="AE129"/>
      <c r="AH129"/>
      <c r="AI129"/>
      <c r="AJ129"/>
      <c r="AK129"/>
      <c r="AL129" s="5"/>
      <c r="AM129"/>
      <c r="AN129" s="5"/>
      <c r="AO129"/>
      <c r="AP129"/>
      <c r="AQ129"/>
      <c r="AR129"/>
      <c r="AS129"/>
      <c r="AT129" s="39">
        <v>22</v>
      </c>
      <c r="AU129" s="33" t="s">
        <v>26</v>
      </c>
      <c r="AV129" s="111" t="s">
        <v>23</v>
      </c>
      <c r="AW129" s="35">
        <v>2</v>
      </c>
      <c r="AX129" s="35">
        <v>8</v>
      </c>
      <c r="AY129" s="35">
        <v>4</v>
      </c>
      <c r="AZ129" s="35">
        <v>1</v>
      </c>
      <c r="BA129" s="35" t="s">
        <v>8</v>
      </c>
      <c r="BB129" s="35" t="str">
        <f>"B"</f>
        <v>B</v>
      </c>
      <c r="BC129" s="35" t="s">
        <v>10</v>
      </c>
      <c r="BD129" s="37">
        <v>10</v>
      </c>
      <c r="BE129" s="38"/>
      <c r="BF129" s="37"/>
      <c r="BG129" s="38"/>
      <c r="BH129" s="38"/>
      <c r="BI129" s="38"/>
    </row>
    <row r="130" spans="1:61" ht="15">
      <c r="A130" s="32"/>
      <c r="B130"/>
      <c r="C130"/>
      <c r="D130" s="48"/>
      <c r="E130"/>
      <c r="F130"/>
      <c r="G130"/>
      <c r="H130"/>
      <c r="I130"/>
      <c r="J130"/>
      <c r="K130"/>
      <c r="L130"/>
      <c r="M130"/>
      <c r="N130" s="6"/>
      <c r="O130"/>
      <c r="P130" s="6"/>
      <c r="Q130" s="130"/>
      <c r="R130" s="131"/>
      <c r="S130" s="131"/>
      <c r="T130" s="131"/>
      <c r="U130" s="132"/>
      <c r="V130" s="132"/>
      <c r="W130" s="132"/>
      <c r="X130" s="132"/>
      <c r="Y130" s="132"/>
      <c r="Z130" s="132"/>
      <c r="AA130" s="132"/>
      <c r="AB130" s="133"/>
      <c r="AC130"/>
      <c r="AE130"/>
      <c r="AH130"/>
      <c r="AI130"/>
      <c r="AJ130"/>
      <c r="AK130"/>
      <c r="AL130" s="5"/>
      <c r="AM130"/>
      <c r="AN130" s="5"/>
      <c r="AO130"/>
      <c r="AP130"/>
      <c r="AQ130"/>
      <c r="AR130"/>
      <c r="AS130"/>
      <c r="AT130" s="39">
        <v>23</v>
      </c>
      <c r="AU130" s="33" t="s">
        <v>28</v>
      </c>
      <c r="AV130" s="112" t="s">
        <v>29</v>
      </c>
      <c r="AW130" s="35">
        <v>2</v>
      </c>
      <c r="AX130" s="35">
        <v>8</v>
      </c>
      <c r="AY130" s="35">
        <v>4</v>
      </c>
      <c r="AZ130" s="35">
        <v>2</v>
      </c>
      <c r="BA130" s="35" t="s">
        <v>8</v>
      </c>
      <c r="BB130" s="35" t="str">
        <f>"R"</f>
        <v>R</v>
      </c>
      <c r="BC130" s="35" t="s">
        <v>13</v>
      </c>
      <c r="BD130" s="37">
        <v>11</v>
      </c>
      <c r="BE130" s="38"/>
      <c r="BF130" s="37"/>
      <c r="BG130" s="38"/>
      <c r="BH130" s="38"/>
      <c r="BI130" s="38"/>
    </row>
    <row r="131" spans="1:61" ht="15">
      <c r="A131" s="32"/>
      <c r="B131"/>
      <c r="C131"/>
      <c r="D131" s="48"/>
      <c r="E131"/>
      <c r="F131"/>
      <c r="G131"/>
      <c r="H131"/>
      <c r="I131"/>
      <c r="J131"/>
      <c r="K131"/>
      <c r="L131"/>
      <c r="M131"/>
      <c r="N131" s="6"/>
      <c r="O131"/>
      <c r="P131" s="6"/>
      <c r="Q131" s="130"/>
      <c r="R131" s="131"/>
      <c r="S131" s="131"/>
      <c r="T131" s="131"/>
      <c r="U131" s="132"/>
      <c r="V131" s="132"/>
      <c r="W131" s="132"/>
      <c r="X131" s="132"/>
      <c r="Y131" s="132"/>
      <c r="Z131" s="132"/>
      <c r="AA131" s="132"/>
      <c r="AB131" s="133"/>
      <c r="AC131"/>
      <c r="AE131"/>
      <c r="AH131"/>
      <c r="AI131"/>
      <c r="AJ131"/>
      <c r="AK131"/>
      <c r="AL131" s="5"/>
      <c r="AM131"/>
      <c r="AN131" s="5"/>
      <c r="AO131"/>
      <c r="AP131"/>
      <c r="AQ131"/>
      <c r="AR131"/>
      <c r="AS131"/>
      <c r="AT131" s="39">
        <v>24</v>
      </c>
      <c r="AU131" s="33" t="s">
        <v>25</v>
      </c>
      <c r="AV131" s="112" t="s">
        <v>30</v>
      </c>
      <c r="AW131" s="35">
        <v>2</v>
      </c>
      <c r="AX131" s="35">
        <v>8</v>
      </c>
      <c r="AY131" s="35">
        <v>4</v>
      </c>
      <c r="AZ131" s="35">
        <v>3</v>
      </c>
      <c r="BA131" s="35" t="s">
        <v>8</v>
      </c>
      <c r="BB131" s="35" t="str">
        <f>"B"</f>
        <v>B</v>
      </c>
      <c r="BC131" s="35" t="s">
        <v>10</v>
      </c>
      <c r="BD131" s="37">
        <v>12</v>
      </c>
      <c r="BE131" s="38"/>
      <c r="BF131" s="37"/>
      <c r="BG131" s="38"/>
      <c r="BH131" s="38"/>
      <c r="BI131" s="38"/>
    </row>
    <row r="132" spans="1:61" ht="15">
      <c r="A132" s="32"/>
      <c r="B132"/>
      <c r="C132"/>
      <c r="D132" s="48"/>
      <c r="E132"/>
      <c r="F132"/>
      <c r="G132"/>
      <c r="H132"/>
      <c r="I132"/>
      <c r="J132"/>
      <c r="K132"/>
      <c r="L132"/>
      <c r="M132"/>
      <c r="N132" s="6"/>
      <c r="O132"/>
      <c r="P132" s="6"/>
      <c r="Q132" s="130"/>
      <c r="R132" s="131"/>
      <c r="S132" s="131"/>
      <c r="T132" s="131"/>
      <c r="U132" s="132"/>
      <c r="V132" s="132"/>
      <c r="W132" s="132"/>
      <c r="X132" s="132"/>
      <c r="Y132" s="132"/>
      <c r="Z132" s="132"/>
      <c r="AA132" s="132"/>
      <c r="AB132" s="133"/>
      <c r="AC132"/>
      <c r="AE132"/>
      <c r="AH132"/>
      <c r="AI132"/>
      <c r="AJ132"/>
      <c r="AK132"/>
      <c r="AL132" s="5"/>
      <c r="AM132"/>
      <c r="AN132" s="5"/>
      <c r="AO132"/>
      <c r="AP132"/>
      <c r="AQ132"/>
      <c r="AR132"/>
      <c r="AS132"/>
      <c r="AT132" s="39">
        <v>25</v>
      </c>
      <c r="AU132" s="33" t="s">
        <v>28</v>
      </c>
      <c r="AV132" s="112" t="s">
        <v>29</v>
      </c>
      <c r="AW132" s="35">
        <v>1</v>
      </c>
      <c r="AX132" s="35">
        <v>9</v>
      </c>
      <c r="AY132" s="35">
        <v>5</v>
      </c>
      <c r="AZ132" s="35">
        <v>1</v>
      </c>
      <c r="BA132" s="35" t="s">
        <v>8</v>
      </c>
      <c r="BB132" s="35" t="str">
        <f>"R"</f>
        <v>R</v>
      </c>
      <c r="BC132" s="35" t="s">
        <v>13</v>
      </c>
      <c r="BD132" s="37">
        <v>13</v>
      </c>
      <c r="BE132" s="38"/>
      <c r="BF132" s="37"/>
      <c r="BG132" s="38"/>
      <c r="BH132" s="38"/>
      <c r="BI132" s="38"/>
    </row>
    <row r="133" spans="1:61" ht="15">
      <c r="A133" s="32"/>
      <c r="B133"/>
      <c r="C133"/>
      <c r="D133" s="48"/>
      <c r="E133"/>
      <c r="F133"/>
      <c r="G133"/>
      <c r="H133"/>
      <c r="I133"/>
      <c r="J133"/>
      <c r="K133"/>
      <c r="L133"/>
      <c r="M133"/>
      <c r="N133" s="6"/>
      <c r="O133"/>
      <c r="P133" s="6"/>
      <c r="Q133" s="130"/>
      <c r="R133" s="131"/>
      <c r="S133" s="131"/>
      <c r="T133" s="131"/>
      <c r="U133" s="132"/>
      <c r="V133" s="132"/>
      <c r="W133" s="132"/>
      <c r="X133" s="132"/>
      <c r="Y133" s="132"/>
      <c r="Z133" s="132"/>
      <c r="AA133" s="132"/>
      <c r="AB133" s="133"/>
      <c r="AC133"/>
      <c r="AE133"/>
      <c r="AH133"/>
      <c r="AI133"/>
      <c r="AJ133"/>
      <c r="AK133"/>
      <c r="AL133" s="5"/>
      <c r="AM133"/>
      <c r="AN133" s="5"/>
      <c r="AO133"/>
      <c r="AP133"/>
      <c r="AQ133"/>
      <c r="AR133"/>
      <c r="AS133"/>
      <c r="AT133" s="39">
        <v>26</v>
      </c>
      <c r="AU133" s="104" t="s">
        <v>22</v>
      </c>
      <c r="AV133" s="107" t="s">
        <v>22</v>
      </c>
      <c r="AW133" s="35">
        <v>1</v>
      </c>
      <c r="AX133" s="35">
        <v>9</v>
      </c>
      <c r="AY133" s="35">
        <v>5</v>
      </c>
      <c r="AZ133" s="35">
        <v>2</v>
      </c>
      <c r="BA133" s="35" t="s">
        <v>8</v>
      </c>
      <c r="BB133" s="35" t="str">
        <f>"B"</f>
        <v>B</v>
      </c>
      <c r="BC133" s="35" t="s">
        <v>10</v>
      </c>
      <c r="BD133" s="37">
        <v>14</v>
      </c>
      <c r="BE133" s="38"/>
      <c r="BF133" s="37"/>
      <c r="BG133" s="38"/>
      <c r="BH133" s="38"/>
      <c r="BI133" s="38"/>
    </row>
    <row r="134" spans="1:61" ht="15">
      <c r="A134" s="32"/>
      <c r="B134"/>
      <c r="C134"/>
      <c r="D134" s="48"/>
      <c r="E134"/>
      <c r="F134"/>
      <c r="G134"/>
      <c r="H134"/>
      <c r="I134"/>
      <c r="J134"/>
      <c r="K134"/>
      <c r="L134"/>
      <c r="M134"/>
      <c r="N134" s="6"/>
      <c r="O134"/>
      <c r="P134" s="6"/>
      <c r="Q134" s="130"/>
      <c r="R134" s="131"/>
      <c r="S134" s="131"/>
      <c r="T134" s="131"/>
      <c r="U134" s="132"/>
      <c r="V134" s="132"/>
      <c r="W134" s="132"/>
      <c r="X134" s="132"/>
      <c r="Y134" s="132"/>
      <c r="Z134" s="132"/>
      <c r="AA134" s="132"/>
      <c r="AB134" s="133"/>
      <c r="AC134"/>
      <c r="AE134"/>
      <c r="AH134"/>
      <c r="AI134"/>
      <c r="AJ134"/>
      <c r="AK134"/>
      <c r="AL134" s="5"/>
      <c r="AM134"/>
      <c r="AN134" s="5"/>
      <c r="AO134"/>
      <c r="AP134"/>
      <c r="AQ134"/>
      <c r="AR134"/>
      <c r="AS134"/>
      <c r="AT134" s="39">
        <v>27</v>
      </c>
      <c r="AU134" s="33" t="s">
        <v>25</v>
      </c>
      <c r="AV134" s="112" t="s">
        <v>30</v>
      </c>
      <c r="AW134" s="35">
        <v>1</v>
      </c>
      <c r="AX134" s="35">
        <v>9</v>
      </c>
      <c r="AY134" s="35">
        <v>5</v>
      </c>
      <c r="AZ134" s="35">
        <v>3</v>
      </c>
      <c r="BA134" s="35" t="s">
        <v>8</v>
      </c>
      <c r="BB134" s="35" t="str">
        <f>"R"</f>
        <v>R</v>
      </c>
      <c r="BC134" s="35" t="s">
        <v>13</v>
      </c>
      <c r="BD134" s="37">
        <v>15</v>
      </c>
      <c r="BE134" s="38"/>
      <c r="BF134" s="37"/>
      <c r="BG134" s="38"/>
      <c r="BH134" s="38"/>
      <c r="BI134" s="38"/>
    </row>
    <row r="135" spans="1:61" ht="15">
      <c r="A135" s="32"/>
      <c r="B135"/>
      <c r="C135"/>
      <c r="D135" s="48"/>
      <c r="E135"/>
      <c r="F135"/>
      <c r="G135"/>
      <c r="H135"/>
      <c r="I135"/>
      <c r="J135"/>
      <c r="K135"/>
      <c r="L135"/>
      <c r="M135"/>
      <c r="N135" s="6"/>
      <c r="O135"/>
      <c r="P135" s="6"/>
      <c r="Q135" s="130"/>
      <c r="R135" s="131"/>
      <c r="S135" s="131"/>
      <c r="T135" s="131"/>
      <c r="U135" s="132"/>
      <c r="V135" s="132"/>
      <c r="W135" s="132"/>
      <c r="X135" s="132"/>
      <c r="Y135" s="132"/>
      <c r="Z135" s="132"/>
      <c r="AA135" s="132"/>
      <c r="AB135" s="133"/>
      <c r="AC135"/>
      <c r="AE135"/>
      <c r="AH135"/>
      <c r="AI135"/>
      <c r="AJ135"/>
      <c r="AK135"/>
      <c r="AL135" s="5"/>
      <c r="AM135"/>
      <c r="AN135" s="5"/>
      <c r="AO135"/>
      <c r="AP135"/>
      <c r="AQ135"/>
      <c r="AR135"/>
      <c r="AS135"/>
      <c r="AT135" s="39">
        <v>28</v>
      </c>
      <c r="AU135" s="33" t="s">
        <v>26</v>
      </c>
      <c r="AV135" s="111" t="s">
        <v>23</v>
      </c>
      <c r="AW135" s="35">
        <v>1</v>
      </c>
      <c r="AX135" s="35">
        <v>10</v>
      </c>
      <c r="AY135" s="35">
        <v>5</v>
      </c>
      <c r="AZ135" s="35">
        <v>1</v>
      </c>
      <c r="BA135" s="35" t="s">
        <v>8</v>
      </c>
      <c r="BB135" s="35" t="str">
        <f>"B"</f>
        <v>B</v>
      </c>
      <c r="BC135" s="35" t="s">
        <v>10</v>
      </c>
      <c r="BD135" s="37">
        <v>13</v>
      </c>
      <c r="BE135" s="38"/>
      <c r="BF135" s="37"/>
      <c r="BG135" s="38"/>
      <c r="BH135" s="38"/>
      <c r="BI135" s="38"/>
    </row>
    <row r="136" spans="1:61" ht="15">
      <c r="A136" s="32"/>
      <c r="B136"/>
      <c r="C136"/>
      <c r="D136" s="48"/>
      <c r="E136"/>
      <c r="F136"/>
      <c r="G136"/>
      <c r="H136"/>
      <c r="I136"/>
      <c r="J136"/>
      <c r="K136"/>
      <c r="L136"/>
      <c r="M136"/>
      <c r="N136" s="6"/>
      <c r="O136"/>
      <c r="P136" s="6"/>
      <c r="Q136" s="130"/>
      <c r="R136" s="131"/>
      <c r="S136" s="131"/>
      <c r="T136" s="131"/>
      <c r="U136" s="132"/>
      <c r="V136" s="132"/>
      <c r="W136" s="132"/>
      <c r="X136" s="132"/>
      <c r="Y136" s="132"/>
      <c r="Z136" s="132"/>
      <c r="AA136" s="132"/>
      <c r="AB136" s="133"/>
      <c r="AC136"/>
      <c r="AE136"/>
      <c r="AH136"/>
      <c r="AI136"/>
      <c r="AJ136"/>
      <c r="AK136"/>
      <c r="AL136" s="5"/>
      <c r="AM136"/>
      <c r="AN136" s="5"/>
      <c r="AO136"/>
      <c r="AP136"/>
      <c r="AQ136"/>
      <c r="AR136"/>
      <c r="AS136"/>
      <c r="AT136" s="39">
        <v>29</v>
      </c>
      <c r="AU136" s="33" t="s">
        <v>27</v>
      </c>
      <c r="AV136" s="111" t="s">
        <v>24</v>
      </c>
      <c r="AW136" s="35">
        <v>1</v>
      </c>
      <c r="AX136" s="35">
        <v>10</v>
      </c>
      <c r="AY136" s="35">
        <v>5</v>
      </c>
      <c r="AZ136" s="35">
        <v>2</v>
      </c>
      <c r="BA136" s="35" t="s">
        <v>8</v>
      </c>
      <c r="BB136" s="35" t="str">
        <f>"B"</f>
        <v>B</v>
      </c>
      <c r="BC136" s="35" t="s">
        <v>13</v>
      </c>
      <c r="BD136" s="37">
        <v>14</v>
      </c>
      <c r="BE136" s="38"/>
      <c r="BF136" s="37"/>
      <c r="BG136" s="38"/>
      <c r="BH136" s="38"/>
      <c r="BI136" s="38"/>
    </row>
    <row r="137" spans="1:61" ht="15">
      <c r="A137" s="32"/>
      <c r="B137"/>
      <c r="C137"/>
      <c r="D137" s="48"/>
      <c r="E137"/>
      <c r="F137"/>
      <c r="G137"/>
      <c r="H137"/>
      <c r="I137"/>
      <c r="J137"/>
      <c r="K137"/>
      <c r="L137"/>
      <c r="M137"/>
      <c r="N137" s="6"/>
      <c r="O137"/>
      <c r="P137" s="6"/>
      <c r="Q137" s="130"/>
      <c r="R137" s="131"/>
      <c r="S137" s="131"/>
      <c r="T137" s="131"/>
      <c r="U137" s="132"/>
      <c r="V137" s="132"/>
      <c r="W137" s="132"/>
      <c r="X137" s="132"/>
      <c r="Y137" s="132"/>
      <c r="Z137" s="132"/>
      <c r="AA137" s="132"/>
      <c r="AB137" s="135"/>
      <c r="AC137"/>
      <c r="AE137"/>
      <c r="AH137"/>
      <c r="AI137"/>
      <c r="AJ137"/>
      <c r="AK137"/>
      <c r="AL137" s="5"/>
      <c r="AM137"/>
      <c r="AN137" s="5"/>
      <c r="AO137"/>
      <c r="AP137"/>
      <c r="AQ137"/>
      <c r="AR137"/>
      <c r="AS137"/>
      <c r="AT137" s="39">
        <v>30</v>
      </c>
      <c r="AU137" s="33" t="s">
        <v>27</v>
      </c>
      <c r="AV137" s="111" t="s">
        <v>24</v>
      </c>
      <c r="AW137" s="35">
        <v>1</v>
      </c>
      <c r="AX137" s="35">
        <v>10</v>
      </c>
      <c r="AY137" s="35">
        <v>5</v>
      </c>
      <c r="AZ137" s="35">
        <v>3</v>
      </c>
      <c r="BA137" s="35" t="s">
        <v>8</v>
      </c>
      <c r="BB137" s="35" t="str">
        <f>"R"</f>
        <v>R</v>
      </c>
      <c r="BC137" s="35" t="s">
        <v>10</v>
      </c>
      <c r="BD137" s="37">
        <v>15</v>
      </c>
      <c r="BE137" s="38"/>
      <c r="BF137" s="37"/>
      <c r="BG137" s="38"/>
      <c r="BH137" s="38"/>
      <c r="BI137" s="38"/>
    </row>
    <row r="138" spans="1:61" ht="15">
      <c r="A138" s="32"/>
      <c r="B138"/>
      <c r="C138"/>
      <c r="D138" s="48"/>
      <c r="E138"/>
      <c r="F138"/>
      <c r="G138"/>
      <c r="H138"/>
      <c r="I138"/>
      <c r="J138"/>
      <c r="K138"/>
      <c r="L138"/>
      <c r="M138"/>
      <c r="N138" s="6"/>
      <c r="O138"/>
      <c r="P138" s="6"/>
      <c r="Q138" s="130"/>
      <c r="R138" s="131"/>
      <c r="S138" s="131"/>
      <c r="T138" s="131"/>
      <c r="U138" s="132"/>
      <c r="V138" s="132"/>
      <c r="W138" s="132"/>
      <c r="X138" s="132"/>
      <c r="Y138" s="132"/>
      <c r="Z138" s="132"/>
      <c r="AA138" s="132"/>
      <c r="AB138" s="135"/>
      <c r="AC138"/>
      <c r="AE138"/>
      <c r="AH138"/>
      <c r="AI138"/>
      <c r="AJ138"/>
      <c r="AK138"/>
      <c r="AL138" s="5"/>
      <c r="AM138"/>
      <c r="AN138" s="5"/>
      <c r="AO138"/>
      <c r="AP138"/>
      <c r="AQ138"/>
      <c r="AR138"/>
      <c r="AS138"/>
      <c r="AT138" s="39">
        <v>31</v>
      </c>
      <c r="AU138" s="33" t="s">
        <v>26</v>
      </c>
      <c r="AV138" s="111" t="s">
        <v>23</v>
      </c>
      <c r="AW138" s="35">
        <v>2</v>
      </c>
      <c r="AX138" s="35">
        <v>11</v>
      </c>
      <c r="AY138" s="35">
        <v>6</v>
      </c>
      <c r="AZ138" s="35">
        <v>1</v>
      </c>
      <c r="BA138" s="35" t="s">
        <v>8</v>
      </c>
      <c r="BB138" s="35" t="str">
        <f>"B"</f>
        <v>B</v>
      </c>
      <c r="BC138" s="35" t="s">
        <v>13</v>
      </c>
      <c r="BD138" s="37">
        <v>16</v>
      </c>
      <c r="BE138" s="38"/>
      <c r="BF138" s="37"/>
      <c r="BG138" s="38"/>
      <c r="BH138" s="38"/>
      <c r="BI138" s="38"/>
    </row>
    <row r="139" spans="1:61" ht="15">
      <c r="A139" s="32"/>
      <c r="B139"/>
      <c r="C139"/>
      <c r="D139" s="48"/>
      <c r="E139"/>
      <c r="F139"/>
      <c r="G139"/>
      <c r="H139"/>
      <c r="I139"/>
      <c r="J139"/>
      <c r="K139"/>
      <c r="L139"/>
      <c r="M139"/>
      <c r="N139" s="6"/>
      <c r="O139"/>
      <c r="P139" s="6"/>
      <c r="Q139" s="130"/>
      <c r="R139" s="131"/>
      <c r="S139" s="131"/>
      <c r="T139" s="131"/>
      <c r="U139" s="132"/>
      <c r="V139" s="132"/>
      <c r="W139" s="132"/>
      <c r="X139" s="132"/>
      <c r="Y139" s="132"/>
      <c r="Z139" s="132"/>
      <c r="AA139" s="132"/>
      <c r="AB139" s="135"/>
      <c r="AC139"/>
      <c r="AE139"/>
      <c r="AH139"/>
      <c r="AI139"/>
      <c r="AJ139"/>
      <c r="AK139"/>
      <c r="AL139" s="5"/>
      <c r="AM139"/>
      <c r="AN139" s="5"/>
      <c r="AO139"/>
      <c r="AP139"/>
      <c r="AQ139"/>
      <c r="AR139"/>
      <c r="AS139"/>
      <c r="AT139" s="39">
        <v>32</v>
      </c>
      <c r="AU139" s="33" t="s">
        <v>28</v>
      </c>
      <c r="AV139" s="112" t="s">
        <v>29</v>
      </c>
      <c r="AW139" s="35">
        <v>2</v>
      </c>
      <c r="AX139" s="35">
        <v>11</v>
      </c>
      <c r="AY139" s="35">
        <v>6</v>
      </c>
      <c r="AZ139" s="35">
        <v>2</v>
      </c>
      <c r="BA139" s="35" t="s">
        <v>8</v>
      </c>
      <c r="BB139" s="35" t="str">
        <f>"R"</f>
        <v>R</v>
      </c>
      <c r="BC139" s="35" t="s">
        <v>10</v>
      </c>
      <c r="BD139" s="37">
        <v>17</v>
      </c>
      <c r="BE139" s="38"/>
      <c r="BF139" s="37"/>
      <c r="BG139" s="38"/>
      <c r="BH139" s="38"/>
      <c r="BI139" s="38"/>
    </row>
    <row r="140" spans="1:61" ht="15">
      <c r="A140" s="32"/>
      <c r="B140"/>
      <c r="C140"/>
      <c r="D140" s="48"/>
      <c r="E140"/>
      <c r="F140"/>
      <c r="G140"/>
      <c r="H140"/>
      <c r="I140"/>
      <c r="J140"/>
      <c r="K140"/>
      <c r="L140"/>
      <c r="M140"/>
      <c r="N140" s="6"/>
      <c r="O140"/>
      <c r="P140" s="6"/>
      <c r="Q140" s="130"/>
      <c r="R140" s="131"/>
      <c r="S140" s="131"/>
      <c r="T140" s="131"/>
      <c r="U140" s="132"/>
      <c r="V140" s="132"/>
      <c r="W140" s="132"/>
      <c r="X140" s="132"/>
      <c r="Y140" s="132"/>
      <c r="Z140" s="132"/>
      <c r="AA140" s="132"/>
      <c r="AB140" s="135"/>
      <c r="AC140"/>
      <c r="AE140"/>
      <c r="AH140"/>
      <c r="AI140"/>
      <c r="AJ140"/>
      <c r="AK140"/>
      <c r="AL140" s="5"/>
      <c r="AM140"/>
      <c r="AN140" s="5"/>
      <c r="AO140"/>
      <c r="AP140"/>
      <c r="AQ140"/>
      <c r="AR140"/>
      <c r="AS140"/>
      <c r="AT140" s="39">
        <v>33</v>
      </c>
      <c r="AU140" s="33" t="s">
        <v>25</v>
      </c>
      <c r="AV140" s="112" t="s">
        <v>30</v>
      </c>
      <c r="AW140" s="35">
        <v>2</v>
      </c>
      <c r="AX140" s="35">
        <v>11</v>
      </c>
      <c r="AY140" s="35">
        <v>6</v>
      </c>
      <c r="AZ140" s="35">
        <v>3</v>
      </c>
      <c r="BA140" s="35" t="s">
        <v>8</v>
      </c>
      <c r="BB140" s="35" t="str">
        <f>"B"</f>
        <v>B</v>
      </c>
      <c r="BC140" s="35" t="s">
        <v>13</v>
      </c>
      <c r="BD140" s="37">
        <v>18</v>
      </c>
      <c r="BE140" s="38"/>
      <c r="BF140" s="37"/>
      <c r="BG140" s="38"/>
      <c r="BH140" s="38"/>
      <c r="BI140" s="38"/>
    </row>
    <row r="141" spans="1:61" ht="15">
      <c r="A141" s="32"/>
      <c r="B141"/>
      <c r="C141"/>
      <c r="D141" s="48"/>
      <c r="E141"/>
      <c r="F141"/>
      <c r="G141"/>
      <c r="H141"/>
      <c r="I141"/>
      <c r="J141"/>
      <c r="K141"/>
      <c r="L141"/>
      <c r="M141"/>
      <c r="N141" s="6"/>
      <c r="O141"/>
      <c r="P141" s="6"/>
      <c r="Q141" s="130"/>
      <c r="R141" s="131"/>
      <c r="S141" s="131"/>
      <c r="T141" s="131"/>
      <c r="U141" s="132"/>
      <c r="V141" s="132"/>
      <c r="W141" s="132"/>
      <c r="X141" s="132"/>
      <c r="Y141" s="132"/>
      <c r="Z141" s="132"/>
      <c r="AA141" s="132"/>
      <c r="AB141" s="135"/>
      <c r="AC141"/>
      <c r="AE141"/>
      <c r="AH141"/>
      <c r="AI141"/>
      <c r="AJ141"/>
      <c r="AK141"/>
      <c r="AL141" s="5"/>
      <c r="AM141"/>
      <c r="AN141" s="5"/>
      <c r="AO141"/>
      <c r="AP141"/>
      <c r="AQ141"/>
      <c r="AR141"/>
      <c r="AS141"/>
      <c r="AT141" s="39">
        <v>34</v>
      </c>
      <c r="AU141" s="33" t="s">
        <v>28</v>
      </c>
      <c r="AV141" s="112" t="s">
        <v>29</v>
      </c>
      <c r="AW141" s="35">
        <v>2</v>
      </c>
      <c r="AX141" s="35">
        <v>12</v>
      </c>
      <c r="AY141" s="35">
        <v>6</v>
      </c>
      <c r="AZ141" s="35">
        <v>1</v>
      </c>
      <c r="BA141" s="35" t="s">
        <v>8</v>
      </c>
      <c r="BB141" s="35" t="str">
        <f>"R"</f>
        <v>R</v>
      </c>
      <c r="BC141" s="35" t="s">
        <v>10</v>
      </c>
      <c r="BD141" s="37">
        <v>16</v>
      </c>
      <c r="BE141" s="38"/>
      <c r="BF141" s="37"/>
      <c r="BG141" s="38"/>
      <c r="BH141" s="38"/>
      <c r="BI141" s="38"/>
    </row>
    <row r="142" spans="1:61" ht="15">
      <c r="A142" s="32"/>
      <c r="B142"/>
      <c r="C142"/>
      <c r="D142" s="48"/>
      <c r="E142"/>
      <c r="F142"/>
      <c r="G142"/>
      <c r="H142"/>
      <c r="I142"/>
      <c r="J142"/>
      <c r="K142"/>
      <c r="L142"/>
      <c r="M142"/>
      <c r="N142" s="6"/>
      <c r="O142"/>
      <c r="P142" s="6"/>
      <c r="Q142" s="130"/>
      <c r="R142" s="131"/>
      <c r="S142" s="131"/>
      <c r="T142" s="131"/>
      <c r="U142" s="132"/>
      <c r="V142" s="132"/>
      <c r="W142" s="132"/>
      <c r="X142" s="132"/>
      <c r="Y142" s="132"/>
      <c r="Z142" s="132"/>
      <c r="AA142" s="132"/>
      <c r="AB142" s="135"/>
      <c r="AC142"/>
      <c r="AE142"/>
      <c r="AH142"/>
      <c r="AI142"/>
      <c r="AJ142"/>
      <c r="AK142"/>
      <c r="AL142" s="5"/>
      <c r="AM142"/>
      <c r="AN142" s="5"/>
      <c r="AO142"/>
      <c r="AP142"/>
      <c r="AQ142"/>
      <c r="AR142"/>
      <c r="AS142"/>
      <c r="AT142" s="39">
        <v>35</v>
      </c>
      <c r="AU142" s="104" t="s">
        <v>22</v>
      </c>
      <c r="AV142" s="107" t="s">
        <v>22</v>
      </c>
      <c r="AW142" s="35">
        <v>2</v>
      </c>
      <c r="AX142" s="35">
        <v>12</v>
      </c>
      <c r="AY142" s="35">
        <v>6</v>
      </c>
      <c r="AZ142" s="35">
        <v>2</v>
      </c>
      <c r="BA142" s="35" t="s">
        <v>8</v>
      </c>
      <c r="BB142" s="35" t="str">
        <f>"B"</f>
        <v>B</v>
      </c>
      <c r="BC142" s="35" t="s">
        <v>13</v>
      </c>
      <c r="BD142" s="37">
        <v>17</v>
      </c>
      <c r="BE142" s="38"/>
      <c r="BF142" s="37"/>
      <c r="BG142" s="38"/>
      <c r="BH142" s="38"/>
      <c r="BI142" s="38"/>
    </row>
    <row r="143" spans="1:61" ht="15">
      <c r="A143" s="32"/>
      <c r="B143"/>
      <c r="C143"/>
      <c r="D143" s="48"/>
      <c r="E143"/>
      <c r="F143"/>
      <c r="G143"/>
      <c r="H143"/>
      <c r="I143"/>
      <c r="J143"/>
      <c r="K143"/>
      <c r="L143"/>
      <c r="M143"/>
      <c r="N143" s="6"/>
      <c r="O143"/>
      <c r="P143" s="6"/>
      <c r="Q143" s="130"/>
      <c r="R143" s="131"/>
      <c r="S143" s="131"/>
      <c r="T143" s="131"/>
      <c r="U143" s="132"/>
      <c r="V143" s="132"/>
      <c r="W143" s="132"/>
      <c r="X143" s="132"/>
      <c r="Y143" s="132"/>
      <c r="Z143" s="132"/>
      <c r="AA143" s="132"/>
      <c r="AB143" s="135"/>
      <c r="AC143"/>
      <c r="AE143"/>
      <c r="AH143"/>
      <c r="AI143"/>
      <c r="AJ143"/>
      <c r="AK143"/>
      <c r="AL143" s="5"/>
      <c r="AM143"/>
      <c r="AN143" s="5"/>
      <c r="AO143"/>
      <c r="AP143"/>
      <c r="AQ143"/>
      <c r="AR143"/>
      <c r="AS143"/>
      <c r="AT143" s="39">
        <v>36</v>
      </c>
      <c r="AU143" s="33" t="s">
        <v>25</v>
      </c>
      <c r="AV143" s="112" t="s">
        <v>30</v>
      </c>
      <c r="AW143" s="35">
        <v>2</v>
      </c>
      <c r="AX143" s="35">
        <v>12</v>
      </c>
      <c r="AY143" s="35">
        <v>6</v>
      </c>
      <c r="AZ143" s="35">
        <v>3</v>
      </c>
      <c r="BA143" s="35" t="s">
        <v>8</v>
      </c>
      <c r="BB143" s="35" t="str">
        <f>"R"</f>
        <v>R</v>
      </c>
      <c r="BC143" s="35" t="s">
        <v>10</v>
      </c>
      <c r="BD143" s="37">
        <v>18</v>
      </c>
      <c r="BE143" s="38"/>
      <c r="BF143" s="37"/>
      <c r="BG143" s="38"/>
      <c r="BH143" s="38"/>
      <c r="BI143" s="38"/>
    </row>
    <row r="144" spans="1:61">
      <c r="A144" s="32"/>
      <c r="B144"/>
      <c r="C144"/>
      <c r="D144" s="48"/>
      <c r="E144"/>
      <c r="F144"/>
      <c r="G144"/>
      <c r="H144"/>
      <c r="I144"/>
      <c r="J144"/>
      <c r="K144"/>
      <c r="L144"/>
      <c r="M144"/>
      <c r="N144" s="6"/>
      <c r="O144"/>
      <c r="P144" s="6"/>
      <c r="Q144" s="130"/>
      <c r="R144" s="131"/>
      <c r="S144" s="131"/>
      <c r="T144" s="131"/>
      <c r="U144" s="132"/>
      <c r="V144" s="132"/>
      <c r="W144" s="132"/>
      <c r="X144" s="132"/>
      <c r="Y144" s="132"/>
      <c r="Z144" s="132"/>
      <c r="AA144" s="132"/>
      <c r="AB144" s="135"/>
      <c r="AC144"/>
      <c r="AE144"/>
      <c r="AH144"/>
      <c r="AI144"/>
      <c r="AJ144"/>
      <c r="AK144"/>
      <c r="AL144" s="5"/>
      <c r="AM144"/>
      <c r="AN144" s="5"/>
      <c r="AO144"/>
      <c r="AP144"/>
      <c r="AQ144"/>
      <c r="AR144"/>
      <c r="AS144"/>
      <c r="AT144" s="39">
        <v>37</v>
      </c>
      <c r="AU144" s="104"/>
      <c r="AV144" s="110"/>
      <c r="AW144" s="35">
        <v>0</v>
      </c>
      <c r="AX144" s="35">
        <v>0</v>
      </c>
      <c r="AY144" s="35">
        <v>0</v>
      </c>
      <c r="AZ144" s="35">
        <v>0</v>
      </c>
      <c r="BA144" s="35">
        <v>0</v>
      </c>
      <c r="BB144" s="35">
        <v>0</v>
      </c>
      <c r="BC144" s="35">
        <v>0</v>
      </c>
      <c r="BD144" s="37"/>
      <c r="BE144" s="38"/>
      <c r="BF144" s="37"/>
      <c r="BG144" s="38"/>
      <c r="BH144" s="38"/>
      <c r="BI144" s="38"/>
    </row>
    <row r="145" spans="1:47">
      <c r="A145" s="32"/>
      <c r="B145"/>
      <c r="C145"/>
      <c r="D145" s="48"/>
      <c r="E145"/>
      <c r="F145"/>
      <c r="G145"/>
      <c r="H145"/>
      <c r="I145"/>
      <c r="J145"/>
      <c r="K145"/>
      <c r="L145"/>
      <c r="M145"/>
      <c r="N145" s="6"/>
      <c r="O145"/>
      <c r="P145" s="6"/>
      <c r="Q145" s="130"/>
      <c r="R145" s="132"/>
      <c r="S145" s="132"/>
      <c r="T145" s="132"/>
      <c r="U145" s="132"/>
      <c r="V145" s="132"/>
      <c r="W145" s="132"/>
      <c r="X145" s="132"/>
      <c r="Y145" s="132"/>
      <c r="Z145" s="132"/>
      <c r="AA145" s="132"/>
      <c r="AB145" s="135"/>
      <c r="AC145"/>
      <c r="AE145"/>
      <c r="AH145"/>
      <c r="AI145"/>
      <c r="AJ145"/>
      <c r="AK145"/>
      <c r="AL145" s="5"/>
      <c r="AM145"/>
      <c r="AN145" s="5"/>
      <c r="AO145"/>
      <c r="AP145"/>
      <c r="AQ145"/>
      <c r="AR145"/>
      <c r="AS145"/>
      <c r="AT145"/>
      <c r="AU145"/>
    </row>
    <row r="146" spans="1:47">
      <c r="A146" s="32"/>
      <c r="B146"/>
      <c r="C146"/>
      <c r="D146" s="48"/>
      <c r="E146"/>
      <c r="F146"/>
      <c r="G146"/>
      <c r="H146"/>
      <c r="I146"/>
      <c r="J146"/>
      <c r="K146"/>
      <c r="L146"/>
      <c r="M146"/>
      <c r="N146" s="6"/>
      <c r="O146"/>
      <c r="P146" s="6"/>
      <c r="Q146" s="130"/>
      <c r="R146" s="132"/>
      <c r="S146" s="132"/>
      <c r="T146" s="132"/>
      <c r="U146" s="132"/>
      <c r="V146" s="132"/>
      <c r="W146" s="132"/>
      <c r="X146" s="132"/>
      <c r="Y146" s="132"/>
      <c r="Z146" s="132"/>
      <c r="AA146" s="132"/>
      <c r="AB146" s="135"/>
      <c r="AC146"/>
      <c r="AE146"/>
      <c r="AH146"/>
      <c r="AI146"/>
      <c r="AJ146"/>
      <c r="AK146"/>
      <c r="AL146" s="5"/>
      <c r="AM146"/>
      <c r="AN146" s="5"/>
      <c r="AO146"/>
      <c r="AP146"/>
      <c r="AQ146"/>
      <c r="AR146"/>
      <c r="AS146"/>
      <c r="AT146"/>
      <c r="AU146"/>
    </row>
    <row r="147" spans="1:47">
      <c r="A147" s="32"/>
      <c r="B147"/>
      <c r="C147"/>
      <c r="D147" s="48"/>
      <c r="E147"/>
      <c r="F147"/>
      <c r="G147"/>
      <c r="H147"/>
      <c r="I147"/>
      <c r="J147"/>
      <c r="K147"/>
      <c r="L147"/>
      <c r="M147"/>
      <c r="N147" s="6"/>
      <c r="O147"/>
      <c r="P147" s="6"/>
      <c r="Q147" s="130"/>
      <c r="R147" s="132"/>
      <c r="S147" s="132"/>
      <c r="T147" s="132"/>
      <c r="U147" s="132"/>
      <c r="V147" s="132"/>
      <c r="W147" s="132"/>
      <c r="X147" s="132"/>
      <c r="Y147" s="132"/>
      <c r="Z147" s="132"/>
      <c r="AA147" s="132"/>
      <c r="AB147" s="135"/>
      <c r="AC147"/>
      <c r="AE147"/>
      <c r="AH147"/>
      <c r="AI147"/>
      <c r="AJ147"/>
      <c r="AK147"/>
      <c r="AL147" s="5"/>
      <c r="AM147"/>
      <c r="AN147" s="5"/>
      <c r="AO147"/>
      <c r="AP147"/>
      <c r="AQ147"/>
      <c r="AR147"/>
      <c r="AS147"/>
      <c r="AT147"/>
      <c r="AU147"/>
    </row>
    <row r="148" spans="1:47">
      <c r="A148" s="32"/>
      <c r="B148"/>
      <c r="C148"/>
      <c r="D148" s="48"/>
      <c r="E148"/>
      <c r="F148"/>
      <c r="G148"/>
      <c r="H148"/>
      <c r="I148"/>
      <c r="J148"/>
      <c r="K148"/>
      <c r="L148"/>
      <c r="M148"/>
      <c r="N148" s="6"/>
      <c r="O148"/>
      <c r="P148" s="6"/>
      <c r="Q148" s="130"/>
      <c r="R148" s="132"/>
      <c r="S148" s="132"/>
      <c r="T148" s="132"/>
      <c r="U148" s="132"/>
      <c r="V148" s="132"/>
      <c r="W148" s="132"/>
      <c r="X148" s="132"/>
      <c r="Y148" s="132"/>
      <c r="Z148" s="132"/>
      <c r="AA148" s="132"/>
      <c r="AB148" s="135"/>
      <c r="AC148"/>
      <c r="AE148"/>
      <c r="AH148"/>
      <c r="AI148"/>
      <c r="AJ148"/>
      <c r="AK148"/>
      <c r="AL148" s="5"/>
      <c r="AM148"/>
      <c r="AN148" s="5"/>
      <c r="AO148"/>
      <c r="AP148"/>
      <c r="AQ148"/>
      <c r="AR148"/>
      <c r="AS148"/>
      <c r="AT148"/>
      <c r="AU148"/>
    </row>
    <row r="149" spans="1:47">
      <c r="A149" s="32"/>
      <c r="B149"/>
      <c r="C149"/>
      <c r="D149" s="48"/>
      <c r="E149"/>
      <c r="F149"/>
      <c r="G149"/>
      <c r="H149"/>
      <c r="I149"/>
      <c r="J149"/>
      <c r="K149"/>
      <c r="L149"/>
      <c r="M149"/>
      <c r="N149" s="6"/>
      <c r="O149"/>
      <c r="P149" s="6"/>
      <c r="Q149" s="130"/>
      <c r="R149" s="132"/>
      <c r="S149" s="132"/>
      <c r="T149" s="132"/>
      <c r="U149" s="132"/>
      <c r="V149" s="132"/>
      <c r="W149" s="132"/>
      <c r="X149" s="132"/>
      <c r="Y149" s="132"/>
      <c r="Z149" s="132"/>
      <c r="AA149" s="132"/>
      <c r="AB149" s="135"/>
      <c r="AC149"/>
      <c r="AE149"/>
      <c r="AH149"/>
      <c r="AI149"/>
      <c r="AJ149"/>
      <c r="AK149"/>
      <c r="AL149" s="5"/>
      <c r="AM149"/>
      <c r="AN149" s="5"/>
      <c r="AO149"/>
      <c r="AP149"/>
      <c r="AQ149"/>
      <c r="AR149"/>
      <c r="AS149"/>
      <c r="AT149"/>
      <c r="AU149"/>
    </row>
    <row r="150" spans="1:47">
      <c r="A150" s="32"/>
      <c r="B150"/>
      <c r="C150"/>
      <c r="D150" s="48"/>
      <c r="E150"/>
      <c r="F150"/>
      <c r="G150"/>
      <c r="H150"/>
      <c r="I150"/>
      <c r="J150"/>
      <c r="K150"/>
      <c r="L150"/>
      <c r="M150"/>
      <c r="N150" s="6"/>
      <c r="O150"/>
      <c r="P150" s="6"/>
      <c r="Q150" s="130"/>
      <c r="R150" s="132"/>
      <c r="S150" s="132"/>
      <c r="T150" s="132"/>
      <c r="U150" s="132"/>
      <c r="V150" s="7"/>
      <c r="W150" s="132"/>
      <c r="X150" s="2"/>
      <c r="Y150" s="132"/>
      <c r="Z150" s="132"/>
      <c r="AA150" s="132"/>
      <c r="AB150" s="135"/>
      <c r="AC150"/>
      <c r="AE150"/>
      <c r="AH150"/>
      <c r="AI150"/>
      <c r="AJ150" s="5"/>
      <c r="AK150"/>
      <c r="AL150" s="5"/>
      <c r="AM150"/>
      <c r="AN150" s="5"/>
      <c r="AO150"/>
      <c r="AP150"/>
      <c r="AQ150"/>
      <c r="AR150"/>
      <c r="AS150"/>
    </row>
    <row r="151" spans="1:47">
      <c r="A151" s="32"/>
      <c r="B151"/>
      <c r="C151"/>
      <c r="D151" s="48"/>
      <c r="E151"/>
      <c r="F151"/>
      <c r="G151"/>
      <c r="H151"/>
      <c r="I151"/>
      <c r="J151"/>
      <c r="K151"/>
      <c r="L151"/>
      <c r="M151"/>
      <c r="N151" s="6"/>
      <c r="O151"/>
      <c r="P151" s="6"/>
      <c r="Q151" s="130"/>
      <c r="R151" s="132"/>
      <c r="S151" s="132"/>
      <c r="T151" s="132"/>
      <c r="U151" s="132"/>
      <c r="V151" s="132"/>
      <c r="W151" s="132"/>
      <c r="X151" s="132"/>
      <c r="Y151" s="132"/>
      <c r="Z151" s="132"/>
      <c r="AA151" s="132"/>
      <c r="AB151" s="135"/>
      <c r="AC151"/>
      <c r="AE151"/>
      <c r="AH151"/>
      <c r="AI151"/>
      <c r="AJ151" s="5"/>
      <c r="AK151"/>
      <c r="AL151" s="5"/>
      <c r="AM151"/>
      <c r="AN151" s="5"/>
      <c r="AO151"/>
      <c r="AP151"/>
      <c r="AQ151"/>
      <c r="AR151"/>
      <c r="AS151"/>
    </row>
    <row r="152" spans="1:47">
      <c r="A152" s="32"/>
      <c r="B152"/>
      <c r="C152"/>
      <c r="D152" s="48"/>
      <c r="E152"/>
      <c r="F152"/>
      <c r="G152"/>
      <c r="H152"/>
      <c r="I152"/>
      <c r="J152"/>
      <c r="K152"/>
      <c r="L152"/>
      <c r="M152"/>
      <c r="N152" s="6"/>
      <c r="O152"/>
      <c r="P152" s="6"/>
      <c r="Q152" s="130"/>
      <c r="R152" s="132"/>
      <c r="S152" s="132"/>
      <c r="T152" s="132"/>
      <c r="U152" s="132"/>
      <c r="V152" s="132"/>
      <c r="W152" s="132"/>
      <c r="X152" s="132"/>
      <c r="Y152" s="132"/>
      <c r="Z152" s="132"/>
      <c r="AA152" s="132"/>
      <c r="AB152" s="135"/>
      <c r="AC152"/>
      <c r="AE152"/>
      <c r="AH152"/>
      <c r="AI152"/>
      <c r="AJ152" s="5"/>
      <c r="AK152"/>
      <c r="AL152" s="5"/>
      <c r="AM152"/>
      <c r="AN152" s="5"/>
      <c r="AO152"/>
      <c r="AP152"/>
      <c r="AQ152"/>
      <c r="AR152"/>
      <c r="AS152"/>
    </row>
    <row r="153" spans="1:47">
      <c r="A153" s="32"/>
      <c r="B153"/>
      <c r="C153"/>
      <c r="D153" s="48"/>
      <c r="E153"/>
      <c r="F153"/>
      <c r="G153"/>
      <c r="H153"/>
      <c r="I153"/>
      <c r="J153"/>
      <c r="K153"/>
      <c r="L153"/>
      <c r="M153"/>
      <c r="N153" s="6"/>
      <c r="O153"/>
      <c r="P153" s="6"/>
      <c r="Q153" s="130"/>
      <c r="R153" s="132"/>
      <c r="S153" s="132"/>
      <c r="T153" s="132"/>
      <c r="U153" s="132"/>
      <c r="V153" s="132"/>
      <c r="W153" s="132"/>
      <c r="X153" s="132"/>
      <c r="Y153" s="132"/>
      <c r="Z153" s="132"/>
      <c r="AA153" s="132"/>
      <c r="AB153" s="135"/>
      <c r="AC153"/>
      <c r="AE153"/>
      <c r="AH153"/>
      <c r="AI153"/>
      <c r="AJ153" s="5"/>
      <c r="AK153"/>
      <c r="AL153" s="5"/>
      <c r="AM153"/>
      <c r="AN153" s="5"/>
      <c r="AO153"/>
      <c r="AP153"/>
      <c r="AQ153"/>
      <c r="AR153"/>
      <c r="AS153"/>
    </row>
    <row r="154" spans="1:47">
      <c r="A154" s="32"/>
      <c r="B154"/>
      <c r="C154"/>
      <c r="D154" s="48"/>
      <c r="E154"/>
      <c r="F154"/>
      <c r="G154"/>
      <c r="H154"/>
      <c r="I154"/>
      <c r="J154"/>
      <c r="K154"/>
      <c r="L154"/>
      <c r="M154"/>
      <c r="N154" s="6"/>
      <c r="O154"/>
      <c r="P154" s="6"/>
      <c r="Q154" s="130"/>
      <c r="R154" s="132"/>
      <c r="S154" s="132"/>
      <c r="T154" s="132"/>
      <c r="U154" s="132"/>
      <c r="V154" s="132"/>
      <c r="W154" s="132"/>
      <c r="X154" s="132"/>
      <c r="Y154" s="132"/>
      <c r="Z154" s="132"/>
      <c r="AA154" s="132"/>
      <c r="AB154" s="135"/>
      <c r="AC154"/>
      <c r="AE154"/>
      <c r="AH154"/>
      <c r="AI154"/>
      <c r="AJ154" s="5"/>
      <c r="AK154"/>
      <c r="AL154" s="5"/>
      <c r="AM154"/>
      <c r="AN154" s="5"/>
      <c r="AO154"/>
      <c r="AP154"/>
      <c r="AQ154"/>
      <c r="AR154"/>
      <c r="AS154"/>
    </row>
    <row r="155" spans="1:47">
      <c r="B155"/>
      <c r="C155"/>
      <c r="D155" s="48"/>
      <c r="E155"/>
      <c r="F155"/>
      <c r="G155"/>
      <c r="H155"/>
      <c r="I155"/>
      <c r="J155"/>
      <c r="K155"/>
      <c r="L155"/>
      <c r="M155"/>
      <c r="N155" s="6"/>
      <c r="O155"/>
      <c r="P155" s="6"/>
      <c r="Q155" s="130"/>
      <c r="R155" s="132"/>
      <c r="S155" s="132"/>
      <c r="T155" s="132"/>
      <c r="U155" s="132"/>
      <c r="V155" s="132"/>
      <c r="W155" s="132"/>
      <c r="X155" s="132"/>
      <c r="Y155" s="132"/>
      <c r="Z155" s="132"/>
      <c r="AA155" s="132"/>
      <c r="AB155" s="135"/>
      <c r="AC155"/>
      <c r="AH155"/>
      <c r="AI155"/>
      <c r="AJ155" s="5"/>
      <c r="AK155"/>
      <c r="AL155" s="5"/>
      <c r="AM155"/>
      <c r="AN155" s="5"/>
      <c r="AO155"/>
      <c r="AP155"/>
      <c r="AQ155"/>
      <c r="AR155"/>
      <c r="AS155"/>
    </row>
    <row r="156" spans="1:47">
      <c r="B156"/>
      <c r="C156"/>
      <c r="D156" s="48"/>
      <c r="E156"/>
      <c r="F156"/>
      <c r="G156"/>
      <c r="H156"/>
      <c r="I156"/>
      <c r="J156"/>
      <c r="K156"/>
      <c r="L156"/>
      <c r="M156"/>
      <c r="N156" s="6"/>
      <c r="O156"/>
      <c r="P156" s="6"/>
      <c r="Q156" s="130"/>
      <c r="R156" s="132"/>
      <c r="S156" s="132"/>
      <c r="T156" s="132"/>
      <c r="U156" s="132"/>
      <c r="V156" s="132"/>
      <c r="W156" s="132"/>
      <c r="X156" s="132"/>
      <c r="Y156" s="132"/>
      <c r="Z156" s="132"/>
      <c r="AA156" s="132"/>
      <c r="AB156" s="135"/>
      <c r="AC156"/>
      <c r="AH156"/>
      <c r="AI156"/>
      <c r="AJ156" s="5"/>
      <c r="AK156"/>
      <c r="AL156" s="5"/>
      <c r="AM156"/>
      <c r="AN156" s="5"/>
      <c r="AO156"/>
      <c r="AP156"/>
      <c r="AQ156"/>
      <c r="AR156"/>
      <c r="AS156"/>
    </row>
    <row r="157" spans="1:47">
      <c r="B157"/>
      <c r="C157"/>
      <c r="D157" s="48"/>
      <c r="E157"/>
      <c r="F157"/>
      <c r="G157"/>
      <c r="H157"/>
      <c r="I157"/>
      <c r="J157"/>
      <c r="K157"/>
      <c r="L157"/>
      <c r="M157"/>
      <c r="N157" s="6"/>
      <c r="O157"/>
      <c r="P157" s="6"/>
      <c r="Q157" s="130"/>
      <c r="R157" s="132"/>
      <c r="S157" s="132"/>
      <c r="T157" s="132"/>
      <c r="U157" s="132"/>
      <c r="V157" s="132"/>
      <c r="W157" s="132"/>
      <c r="X157" s="132"/>
      <c r="Y157" s="132"/>
      <c r="Z157" s="132"/>
      <c r="AA157" s="132"/>
      <c r="AB157" s="135"/>
      <c r="AC157"/>
      <c r="AH157"/>
      <c r="AI157"/>
      <c r="AJ157" s="5"/>
      <c r="AK157"/>
      <c r="AL157" s="5"/>
      <c r="AM157"/>
      <c r="AN157" s="5"/>
      <c r="AO157"/>
      <c r="AP157"/>
      <c r="AQ157"/>
      <c r="AR157"/>
      <c r="AS157"/>
    </row>
    <row r="158" spans="1:47">
      <c r="B158"/>
      <c r="C158"/>
      <c r="D158" s="48"/>
      <c r="E158"/>
      <c r="F158"/>
      <c r="G158"/>
      <c r="H158"/>
      <c r="I158"/>
      <c r="J158"/>
      <c r="K158"/>
      <c r="L158"/>
      <c r="M158"/>
      <c r="N158" s="6"/>
      <c r="O158"/>
      <c r="P158" s="6"/>
      <c r="Q158" s="130"/>
      <c r="R158" s="132"/>
      <c r="S158" s="132"/>
      <c r="T158" s="132"/>
      <c r="U158" s="132"/>
      <c r="V158" s="132"/>
      <c r="W158" s="132"/>
      <c r="X158" s="132"/>
      <c r="Y158" s="132"/>
      <c r="Z158" s="132"/>
      <c r="AA158" s="132"/>
      <c r="AB158" s="135"/>
      <c r="AC158"/>
      <c r="AH158"/>
      <c r="AI158"/>
      <c r="AJ158" s="5"/>
      <c r="AK158"/>
      <c r="AL158" s="5"/>
      <c r="AM158"/>
      <c r="AN158" s="5"/>
      <c r="AO158"/>
      <c r="AP158"/>
      <c r="AQ158"/>
      <c r="AR158"/>
      <c r="AS158"/>
    </row>
    <row r="159" spans="1:47">
      <c r="B159"/>
      <c r="C159"/>
      <c r="D159" s="48"/>
      <c r="E159"/>
      <c r="F159"/>
      <c r="G159"/>
      <c r="H159"/>
      <c r="I159"/>
      <c r="J159"/>
      <c r="K159"/>
      <c r="L159"/>
      <c r="M159"/>
      <c r="N159" s="6"/>
      <c r="O159"/>
      <c r="P159" s="6"/>
      <c r="Q159" s="130"/>
      <c r="R159" s="132"/>
      <c r="S159" s="132"/>
      <c r="T159" s="132"/>
      <c r="U159" s="132"/>
      <c r="V159" s="132"/>
      <c r="W159" s="132"/>
      <c r="X159" s="132"/>
      <c r="Y159" s="132"/>
      <c r="Z159" s="132"/>
      <c r="AA159" s="132"/>
      <c r="AB159" s="135"/>
      <c r="AC159"/>
      <c r="AH159"/>
      <c r="AI159"/>
      <c r="AJ159" s="5"/>
      <c r="AK159"/>
      <c r="AL159" s="5"/>
      <c r="AM159"/>
      <c r="AN159" s="5"/>
      <c r="AO159"/>
      <c r="AP159"/>
      <c r="AQ159"/>
      <c r="AR159"/>
      <c r="AS159"/>
    </row>
    <row r="160" spans="1:47">
      <c r="B160"/>
      <c r="C160"/>
      <c r="D160" s="48"/>
      <c r="E160"/>
      <c r="F160"/>
      <c r="G160"/>
      <c r="H160"/>
      <c r="I160"/>
      <c r="J160"/>
      <c r="K160"/>
      <c r="L160"/>
      <c r="M160"/>
      <c r="N160" s="6"/>
      <c r="O160"/>
      <c r="P160" s="6"/>
      <c r="Q160" s="130"/>
      <c r="R160" s="132"/>
      <c r="S160" s="132"/>
      <c r="T160" s="132"/>
      <c r="U160" s="132"/>
      <c r="V160" s="132"/>
      <c r="W160" s="132"/>
      <c r="X160" s="132"/>
      <c r="Y160" s="132"/>
      <c r="Z160" s="132"/>
      <c r="AA160" s="132"/>
      <c r="AB160" s="135"/>
      <c r="AC160"/>
      <c r="AH160"/>
      <c r="AI160"/>
      <c r="AJ160" s="5"/>
      <c r="AK160"/>
      <c r="AL160" s="5"/>
      <c r="AM160"/>
      <c r="AN160" s="5"/>
      <c r="AO160"/>
      <c r="AP160"/>
      <c r="AQ160"/>
      <c r="AR160"/>
      <c r="AS160"/>
    </row>
    <row r="161" spans="2:45">
      <c r="B161"/>
      <c r="C161"/>
      <c r="D161" s="48"/>
      <c r="E161"/>
      <c r="F161"/>
      <c r="G161"/>
      <c r="H161"/>
      <c r="I161"/>
      <c r="J161"/>
      <c r="K161"/>
      <c r="L161"/>
      <c r="M161"/>
      <c r="N161" s="6"/>
      <c r="O161"/>
      <c r="P161" s="6"/>
      <c r="Q161" s="130"/>
      <c r="R161" s="132"/>
      <c r="S161" s="132"/>
      <c r="T161" s="132"/>
      <c r="U161" s="132"/>
      <c r="V161" s="132"/>
      <c r="W161" s="132"/>
      <c r="X161" s="132"/>
      <c r="Y161" s="132"/>
      <c r="Z161" s="132"/>
      <c r="AA161" s="132"/>
      <c r="AB161" s="135"/>
      <c r="AC161"/>
      <c r="AH161"/>
      <c r="AI161"/>
      <c r="AJ161" s="5"/>
      <c r="AK161"/>
      <c r="AL161" s="5"/>
      <c r="AM161"/>
      <c r="AN161" s="5"/>
      <c r="AO161"/>
      <c r="AP161"/>
      <c r="AQ161"/>
      <c r="AR161"/>
      <c r="AS161"/>
    </row>
    <row r="162" spans="2:45">
      <c r="B162"/>
      <c r="C162"/>
      <c r="D162" s="148"/>
      <c r="E162"/>
      <c r="F162"/>
      <c r="G162"/>
      <c r="H162"/>
      <c r="I162"/>
      <c r="J162"/>
      <c r="K162"/>
      <c r="L162"/>
      <c r="M162"/>
      <c r="N162" s="6"/>
      <c r="O162"/>
      <c r="P162" s="6"/>
      <c r="Q162" s="130"/>
      <c r="R162" s="132"/>
      <c r="S162" s="132"/>
      <c r="T162" s="132"/>
      <c r="U162" s="132"/>
      <c r="V162" s="132"/>
      <c r="W162" s="132"/>
      <c r="X162" s="132"/>
      <c r="Y162" s="132"/>
      <c r="Z162" s="132"/>
      <c r="AA162" s="132"/>
      <c r="AB162" s="135"/>
      <c r="AC162"/>
      <c r="AH162"/>
      <c r="AI162"/>
      <c r="AJ162" s="5"/>
      <c r="AK162"/>
      <c r="AL162" s="5"/>
      <c r="AM162"/>
      <c r="AN162" s="5"/>
      <c r="AO162"/>
      <c r="AP162"/>
      <c r="AQ162"/>
      <c r="AR162"/>
      <c r="AS162"/>
    </row>
    <row r="163" spans="2:45">
      <c r="B163"/>
      <c r="C163"/>
      <c r="D163" s="148"/>
      <c r="E163"/>
      <c r="F163"/>
      <c r="G163"/>
      <c r="H163"/>
      <c r="I163"/>
      <c r="J163"/>
      <c r="K163"/>
      <c r="L163"/>
      <c r="M163"/>
      <c r="N163" s="6"/>
      <c r="O163"/>
      <c r="P163" s="6"/>
      <c r="Q163" s="130"/>
      <c r="R163" s="132"/>
      <c r="S163" s="132"/>
      <c r="T163" s="132"/>
      <c r="U163" s="132"/>
      <c r="V163" s="132"/>
      <c r="W163" s="132"/>
      <c r="X163" s="132"/>
      <c r="Y163" s="132"/>
      <c r="Z163" s="132"/>
      <c r="AA163" s="132"/>
      <c r="AB163" s="135"/>
      <c r="AC163"/>
      <c r="AH163"/>
      <c r="AI163"/>
      <c r="AJ163" s="5"/>
      <c r="AK163"/>
      <c r="AL163" s="5"/>
      <c r="AM163"/>
      <c r="AN163" s="5"/>
      <c r="AO163"/>
      <c r="AP163"/>
      <c r="AQ163"/>
      <c r="AR163"/>
      <c r="AS163"/>
    </row>
    <row r="164" spans="2:45">
      <c r="B164"/>
      <c r="C164"/>
      <c r="D164" s="148"/>
      <c r="E164"/>
      <c r="F164"/>
      <c r="G164"/>
      <c r="H164"/>
      <c r="I164"/>
      <c r="J164"/>
      <c r="K164"/>
      <c r="L164"/>
      <c r="M164"/>
      <c r="N164" s="6"/>
      <c r="O164"/>
      <c r="P164" s="6"/>
      <c r="Q164" s="130"/>
      <c r="R164" s="132"/>
      <c r="S164" s="132"/>
      <c r="T164" s="132"/>
      <c r="U164" s="132"/>
      <c r="V164" s="132"/>
      <c r="W164" s="132"/>
      <c r="X164" s="132"/>
      <c r="Y164" s="132"/>
      <c r="Z164" s="132"/>
      <c r="AA164" s="132"/>
      <c r="AB164" s="135"/>
      <c r="AC164"/>
    </row>
    <row r="165" spans="2:45">
      <c r="B165"/>
      <c r="C165"/>
      <c r="D165" s="148"/>
      <c r="E165"/>
      <c r="F165"/>
      <c r="G165"/>
      <c r="H165"/>
      <c r="I165"/>
      <c r="J165"/>
      <c r="K165"/>
      <c r="L165"/>
      <c r="M165"/>
      <c r="N165" s="6"/>
      <c r="O165"/>
      <c r="P165" s="6"/>
      <c r="Q165" s="130"/>
      <c r="R165" s="132"/>
      <c r="S165" s="132"/>
      <c r="T165" s="132"/>
      <c r="U165" s="132"/>
      <c r="V165" s="132"/>
      <c r="W165" s="132"/>
      <c r="X165" s="132"/>
      <c r="Y165" s="132"/>
      <c r="Z165" s="132"/>
      <c r="AA165" s="132"/>
      <c r="AB165" s="135"/>
      <c r="AC165"/>
    </row>
    <row r="166" spans="2:45">
      <c r="B166"/>
      <c r="C166"/>
      <c r="D166" s="148"/>
      <c r="E166"/>
      <c r="F166"/>
      <c r="G166"/>
      <c r="H166"/>
      <c r="I166"/>
      <c r="J166"/>
      <c r="K166"/>
      <c r="L166"/>
      <c r="M166"/>
      <c r="N166" s="6"/>
      <c r="O166"/>
      <c r="P166" s="6"/>
      <c r="Q166" s="130"/>
      <c r="R166" s="132"/>
      <c r="S166" s="132"/>
      <c r="T166" s="132"/>
      <c r="U166" s="132"/>
      <c r="V166" s="132"/>
      <c r="W166" s="132"/>
      <c r="X166" s="132"/>
      <c r="Y166" s="132"/>
      <c r="Z166" s="132"/>
      <c r="AA166" s="132"/>
      <c r="AB166" s="135"/>
      <c r="AC166"/>
    </row>
    <row r="167" spans="2:45">
      <c r="B167"/>
      <c r="C167"/>
      <c r="D167" s="148"/>
      <c r="E167"/>
      <c r="F167"/>
      <c r="G167"/>
      <c r="H167"/>
      <c r="I167"/>
      <c r="J167"/>
      <c r="K167"/>
      <c r="L167"/>
      <c r="M167"/>
      <c r="N167" s="6"/>
      <c r="O167"/>
      <c r="P167" s="6"/>
      <c r="Q167" s="130"/>
      <c r="R167" s="132"/>
      <c r="S167" s="132"/>
      <c r="T167" s="132"/>
      <c r="U167" s="132"/>
      <c r="V167" s="132"/>
      <c r="W167" s="132"/>
      <c r="X167" s="132"/>
      <c r="Y167" s="132"/>
      <c r="Z167" s="132"/>
      <c r="AA167" s="132"/>
      <c r="AB167" s="135"/>
      <c r="AC167"/>
    </row>
    <row r="168" spans="2:45">
      <c r="B168"/>
      <c r="C168"/>
      <c r="D168" s="148"/>
      <c r="E168"/>
      <c r="F168"/>
      <c r="G168"/>
      <c r="H168"/>
      <c r="I168"/>
      <c r="J168"/>
      <c r="K168"/>
      <c r="L168"/>
      <c r="M168"/>
      <c r="N168" s="6"/>
      <c r="O168"/>
      <c r="P168" s="6"/>
      <c r="Q168" s="130"/>
      <c r="R168" s="132"/>
      <c r="S168" s="132"/>
      <c r="T168" s="132"/>
      <c r="U168" s="132"/>
      <c r="V168" s="132"/>
      <c r="W168" s="132"/>
      <c r="X168" s="132"/>
      <c r="Y168" s="132"/>
      <c r="Z168" s="132"/>
      <c r="AA168" s="132"/>
      <c r="AB168" s="135"/>
      <c r="AC168"/>
    </row>
    <row r="169" spans="2:45">
      <c r="B169"/>
      <c r="C169"/>
      <c r="D169" s="148"/>
      <c r="E169"/>
      <c r="F169"/>
      <c r="G169"/>
      <c r="H169"/>
      <c r="I169"/>
      <c r="J169"/>
      <c r="K169"/>
      <c r="L169"/>
      <c r="M169"/>
      <c r="N169" s="6"/>
      <c r="O169"/>
      <c r="P169" s="6"/>
      <c r="Q169" s="130"/>
      <c r="R169" s="132"/>
      <c r="S169" s="132"/>
      <c r="T169" s="132"/>
      <c r="U169" s="132"/>
      <c r="V169" s="132"/>
      <c r="W169" s="132"/>
      <c r="X169" s="132"/>
      <c r="Y169" s="132"/>
      <c r="Z169" s="132"/>
      <c r="AA169" s="132"/>
      <c r="AB169" s="135"/>
      <c r="AC169"/>
    </row>
    <row r="170" spans="2:45">
      <c r="B170"/>
      <c r="C170"/>
      <c r="D170" s="148"/>
      <c r="E170"/>
      <c r="F170"/>
      <c r="G170"/>
      <c r="H170"/>
      <c r="I170"/>
      <c r="J170"/>
      <c r="K170"/>
      <c r="L170"/>
      <c r="M170"/>
      <c r="N170" s="6"/>
      <c r="O170"/>
      <c r="P170" s="6"/>
      <c r="Q170" s="130"/>
      <c r="R170" s="132"/>
      <c r="S170" s="132"/>
      <c r="T170" s="132"/>
      <c r="U170" s="132"/>
      <c r="V170" s="132"/>
      <c r="W170" s="132"/>
      <c r="X170" s="132"/>
      <c r="Y170" s="132"/>
      <c r="Z170" s="132"/>
      <c r="AA170" s="132"/>
      <c r="AB170" s="135"/>
      <c r="AC170"/>
    </row>
    <row r="171" spans="2:45">
      <c r="B171"/>
      <c r="C171"/>
      <c r="D171" s="148"/>
      <c r="E171"/>
      <c r="F171"/>
      <c r="G171"/>
      <c r="H171"/>
      <c r="I171"/>
      <c r="J171"/>
      <c r="K171"/>
      <c r="L171"/>
      <c r="M171"/>
      <c r="N171" s="6"/>
      <c r="O171"/>
      <c r="P171" s="6"/>
      <c r="Q171" s="130"/>
      <c r="R171" s="132"/>
      <c r="S171" s="132"/>
      <c r="T171" s="132"/>
      <c r="U171" s="132"/>
      <c r="V171" s="132"/>
      <c r="W171" s="132"/>
      <c r="X171" s="132"/>
      <c r="Y171" s="132"/>
      <c r="Z171" s="132"/>
      <c r="AA171" s="132"/>
      <c r="AB171" s="135"/>
      <c r="AC171"/>
    </row>
    <row r="172" spans="2:45">
      <c r="B172"/>
      <c r="C172"/>
      <c r="D172" s="148"/>
      <c r="E172"/>
      <c r="F172"/>
      <c r="G172"/>
      <c r="H172"/>
      <c r="I172"/>
      <c r="J172"/>
      <c r="K172"/>
      <c r="L172"/>
      <c r="M172"/>
      <c r="N172" s="6"/>
      <c r="O172"/>
      <c r="P172" s="6"/>
      <c r="Q172" s="130"/>
      <c r="R172" s="132"/>
      <c r="S172" s="132"/>
      <c r="T172" s="132"/>
      <c r="U172" s="132"/>
      <c r="V172" s="132"/>
      <c r="W172" s="132"/>
      <c r="X172" s="132"/>
      <c r="Y172" s="132"/>
      <c r="Z172" s="132"/>
      <c r="AA172" s="132"/>
      <c r="AB172" s="135"/>
      <c r="AC172"/>
    </row>
    <row r="173" spans="2:45">
      <c r="B173"/>
      <c r="C173"/>
      <c r="D173" s="148"/>
      <c r="E173"/>
      <c r="F173"/>
      <c r="G173"/>
      <c r="H173"/>
      <c r="I173"/>
      <c r="J173"/>
      <c r="K173"/>
      <c r="L173"/>
      <c r="M173"/>
      <c r="N173" s="6"/>
      <c r="O173"/>
      <c r="P173" s="6"/>
      <c r="Q173" s="130"/>
      <c r="R173" s="132"/>
      <c r="S173" s="132"/>
      <c r="T173" s="132"/>
      <c r="U173" s="132"/>
      <c r="V173" s="132"/>
      <c r="W173" s="132"/>
      <c r="X173" s="132"/>
      <c r="Y173" s="132"/>
      <c r="Z173" s="132"/>
      <c r="AA173" s="132"/>
      <c r="AB173" s="135"/>
      <c r="AC173"/>
    </row>
    <row r="174" spans="2:45">
      <c r="B174"/>
      <c r="C174"/>
      <c r="D174" s="148"/>
      <c r="E174"/>
      <c r="F174"/>
      <c r="G174"/>
      <c r="H174"/>
      <c r="I174"/>
      <c r="J174"/>
      <c r="K174"/>
      <c r="L174"/>
      <c r="M174"/>
      <c r="N174" s="6"/>
      <c r="O174"/>
      <c r="P174" s="6"/>
      <c r="Q174" s="130"/>
      <c r="R174" s="132"/>
      <c r="S174" s="132"/>
      <c r="T174" s="132"/>
      <c r="U174" s="132"/>
      <c r="V174" s="132"/>
      <c r="W174" s="132"/>
      <c r="X174" s="132"/>
      <c r="Y174" s="132"/>
      <c r="Z174" s="132"/>
      <c r="AA174" s="132"/>
      <c r="AB174" s="135"/>
      <c r="AC174"/>
    </row>
    <row r="175" spans="2:45">
      <c r="B175"/>
      <c r="C175"/>
      <c r="D175" s="148"/>
      <c r="E175"/>
      <c r="F175"/>
      <c r="G175"/>
      <c r="H175"/>
      <c r="I175"/>
      <c r="J175"/>
      <c r="K175"/>
      <c r="L175"/>
      <c r="M175"/>
      <c r="N175" s="6"/>
      <c r="O175"/>
      <c r="P175" s="6"/>
      <c r="Q175" s="130"/>
      <c r="R175" s="132"/>
      <c r="S175" s="132"/>
      <c r="T175" s="132"/>
      <c r="U175" s="132"/>
      <c r="V175" s="132"/>
      <c r="W175" s="132"/>
      <c r="X175" s="132"/>
      <c r="Y175" s="132"/>
      <c r="Z175" s="132"/>
      <c r="AA175" s="132"/>
      <c r="AB175" s="135"/>
      <c r="AC175"/>
    </row>
    <row r="176" spans="2:45">
      <c r="B176"/>
      <c r="C176"/>
      <c r="D176" s="148"/>
      <c r="E176"/>
      <c r="F176"/>
      <c r="G176"/>
      <c r="H176"/>
      <c r="I176"/>
      <c r="J176"/>
      <c r="K176"/>
      <c r="L176"/>
      <c r="M176"/>
      <c r="N176" s="6"/>
      <c r="O176"/>
      <c r="P176" s="6"/>
      <c r="Q176" s="130"/>
      <c r="R176" s="132"/>
      <c r="S176" s="132"/>
      <c r="T176" s="132"/>
      <c r="U176" s="132"/>
      <c r="V176" s="132"/>
      <c r="W176" s="132"/>
      <c r="X176" s="132"/>
      <c r="Y176" s="132"/>
      <c r="Z176" s="132"/>
      <c r="AA176" s="132"/>
      <c r="AB176" s="135"/>
      <c r="AC176"/>
    </row>
    <row r="177" spans="2:29">
      <c r="B177"/>
      <c r="C177"/>
      <c r="D177" s="148"/>
      <c r="E177"/>
      <c r="F177"/>
      <c r="G177"/>
      <c r="H177"/>
      <c r="I177"/>
      <c r="J177"/>
      <c r="K177"/>
      <c r="L177"/>
      <c r="M177"/>
      <c r="N177" s="6"/>
      <c r="O177"/>
      <c r="P177" s="6"/>
      <c r="Q177" s="130"/>
      <c r="R177" s="132"/>
      <c r="S177" s="132"/>
      <c r="T177" s="132"/>
      <c r="U177" s="132"/>
      <c r="V177" s="132"/>
      <c r="W177" s="132"/>
      <c r="X177" s="132"/>
      <c r="Y177" s="132"/>
      <c r="Z177" s="132"/>
      <c r="AA177" s="132"/>
      <c r="AB177" s="135"/>
      <c r="AC177"/>
    </row>
    <row r="178" spans="2:29">
      <c r="B178"/>
      <c r="C178"/>
      <c r="D178" s="148"/>
      <c r="E178"/>
      <c r="F178"/>
      <c r="G178"/>
      <c r="H178"/>
      <c r="I178"/>
      <c r="J178"/>
      <c r="K178"/>
      <c r="L178"/>
      <c r="M178"/>
      <c r="N178" s="6"/>
      <c r="O178"/>
      <c r="P178" s="6"/>
      <c r="Q178" s="130"/>
      <c r="R178" s="132"/>
      <c r="S178" s="132"/>
      <c r="T178" s="132"/>
      <c r="U178" s="132"/>
      <c r="V178" s="132"/>
      <c r="W178" s="132"/>
      <c r="X178" s="132"/>
      <c r="Y178" s="132"/>
      <c r="Z178" s="132"/>
      <c r="AA178" s="132"/>
      <c r="AB178" s="135"/>
      <c r="AC178"/>
    </row>
    <row r="179" spans="2:29">
      <c r="B179"/>
      <c r="C179"/>
      <c r="D179" s="148"/>
      <c r="E179"/>
      <c r="F179"/>
      <c r="G179"/>
      <c r="H179"/>
      <c r="I179"/>
      <c r="J179"/>
      <c r="K179"/>
      <c r="L179"/>
      <c r="M179"/>
      <c r="N179" s="6"/>
      <c r="O179"/>
      <c r="P179" s="6"/>
      <c r="Q179" s="130"/>
      <c r="R179" s="132"/>
      <c r="S179" s="132"/>
      <c r="T179" s="132"/>
      <c r="U179" s="132"/>
      <c r="V179" s="132"/>
      <c r="W179" s="132"/>
      <c r="X179" s="132"/>
      <c r="Y179" s="132"/>
      <c r="Z179" s="132"/>
      <c r="AA179" s="132"/>
      <c r="AB179" s="135"/>
      <c r="AC179"/>
    </row>
    <row r="180" spans="2:29">
      <c r="B180"/>
      <c r="C180"/>
      <c r="D180" s="148"/>
      <c r="E180"/>
      <c r="F180"/>
      <c r="G180"/>
      <c r="H180"/>
      <c r="I180"/>
      <c r="J180"/>
      <c r="K180"/>
      <c r="L180"/>
      <c r="M180"/>
      <c r="N180" s="6"/>
      <c r="O180"/>
      <c r="P180" s="6"/>
      <c r="Q180" s="130"/>
      <c r="R180" s="132"/>
      <c r="S180" s="132"/>
      <c r="T180" s="132"/>
      <c r="U180" s="132"/>
      <c r="V180" s="132"/>
      <c r="W180" s="132"/>
      <c r="X180" s="132"/>
      <c r="Y180" s="132"/>
      <c r="Z180" s="132"/>
      <c r="AA180" s="132"/>
      <c r="AB180" s="135"/>
      <c r="AC180"/>
    </row>
    <row r="181" spans="2:29">
      <c r="B181"/>
      <c r="C181"/>
      <c r="D181" s="148"/>
      <c r="E181"/>
      <c r="F181"/>
      <c r="G181"/>
      <c r="H181"/>
      <c r="I181"/>
      <c r="J181"/>
      <c r="K181"/>
      <c r="L181"/>
      <c r="M181"/>
      <c r="N181" s="6"/>
      <c r="O181"/>
      <c r="P181" s="6"/>
      <c r="Q181" s="130"/>
      <c r="R181" s="132"/>
      <c r="S181" s="132"/>
      <c r="T181" s="132"/>
      <c r="U181" s="132"/>
      <c r="V181" s="132"/>
      <c r="W181" s="132"/>
      <c r="X181" s="132"/>
      <c r="Y181" s="132"/>
      <c r="Z181" s="132"/>
      <c r="AA181" s="132"/>
      <c r="AB181" s="135"/>
      <c r="AC181"/>
    </row>
    <row r="182" spans="2:29">
      <c r="B182"/>
      <c r="C182"/>
      <c r="D182" s="148"/>
      <c r="E182"/>
      <c r="F182"/>
      <c r="G182"/>
      <c r="H182"/>
      <c r="I182"/>
      <c r="J182"/>
      <c r="K182"/>
      <c r="L182"/>
      <c r="M182"/>
      <c r="N182" s="6"/>
      <c r="O182"/>
      <c r="P182" s="6"/>
      <c r="Q182" s="130"/>
      <c r="R182" s="132"/>
      <c r="S182" s="132"/>
      <c r="T182" s="132"/>
      <c r="U182" s="132"/>
      <c r="V182" s="132"/>
      <c r="W182" s="132"/>
      <c r="X182" s="132"/>
      <c r="Y182" s="132"/>
      <c r="Z182" s="132"/>
      <c r="AA182" s="132"/>
      <c r="AB182" s="135"/>
      <c r="AC182"/>
    </row>
    <row r="183" spans="2:29">
      <c r="B183"/>
      <c r="C183"/>
      <c r="D183" s="148"/>
      <c r="E183"/>
      <c r="F183"/>
      <c r="G183"/>
      <c r="H183"/>
      <c r="I183"/>
      <c r="J183"/>
      <c r="K183"/>
      <c r="L183"/>
      <c r="M183"/>
      <c r="N183" s="6"/>
      <c r="O183"/>
      <c r="P183" s="6"/>
      <c r="Q183" s="130"/>
      <c r="R183" s="132"/>
      <c r="S183" s="132"/>
      <c r="T183" s="132"/>
      <c r="U183" s="132"/>
      <c r="V183" s="132"/>
      <c r="W183" s="132"/>
      <c r="X183" s="132"/>
      <c r="Y183" s="132"/>
      <c r="Z183" s="132"/>
      <c r="AA183" s="132"/>
      <c r="AB183" s="135"/>
      <c r="AC183"/>
    </row>
    <row r="184" spans="2:29">
      <c r="B184"/>
      <c r="C184"/>
      <c r="D184" s="148"/>
      <c r="E184"/>
      <c r="F184"/>
      <c r="G184"/>
      <c r="H184"/>
      <c r="I184"/>
      <c r="J184"/>
      <c r="K184"/>
      <c r="L184"/>
      <c r="M184"/>
      <c r="N184" s="6"/>
      <c r="O184"/>
      <c r="P184" s="6"/>
      <c r="Q184" s="130"/>
      <c r="R184" s="132"/>
      <c r="S184" s="132"/>
      <c r="T184" s="132"/>
      <c r="U184" s="132"/>
      <c r="V184" s="132"/>
      <c r="W184" s="132"/>
      <c r="X184" s="132"/>
      <c r="Y184" s="132"/>
      <c r="Z184" s="132"/>
      <c r="AA184" s="132"/>
      <c r="AB184" s="135"/>
      <c r="AC184"/>
    </row>
    <row r="185" spans="2:29">
      <c r="B185"/>
      <c r="C185"/>
      <c r="D185" s="148"/>
      <c r="E185"/>
      <c r="F185"/>
      <c r="G185"/>
      <c r="H185"/>
      <c r="I185"/>
      <c r="J185"/>
      <c r="K185"/>
      <c r="L185"/>
      <c r="M185"/>
      <c r="N185" s="6"/>
      <c r="O185"/>
      <c r="P185" s="6"/>
      <c r="Q185" s="130"/>
      <c r="R185" s="132"/>
      <c r="S185" s="132"/>
      <c r="T185" s="132"/>
      <c r="U185" s="132"/>
      <c r="V185" s="132"/>
      <c r="W185" s="132"/>
      <c r="X185" s="132"/>
      <c r="Y185" s="132"/>
      <c r="Z185" s="132"/>
      <c r="AA185" s="132"/>
      <c r="AB185" s="135"/>
      <c r="AC185"/>
    </row>
    <row r="186" spans="2:29">
      <c r="B186"/>
      <c r="C186"/>
      <c r="D186" s="148"/>
      <c r="E186"/>
      <c r="F186"/>
      <c r="G186"/>
      <c r="H186"/>
      <c r="I186"/>
      <c r="J186"/>
      <c r="K186"/>
      <c r="L186"/>
      <c r="M186"/>
      <c r="N186" s="6"/>
      <c r="O186"/>
      <c r="P186" s="6"/>
      <c r="Q186" s="130"/>
      <c r="R186" s="132"/>
      <c r="S186" s="132"/>
      <c r="T186" s="132"/>
      <c r="U186" s="132"/>
      <c r="V186" s="132"/>
      <c r="W186" s="132"/>
      <c r="X186" s="132"/>
      <c r="Y186" s="132"/>
      <c r="Z186" s="132"/>
      <c r="AA186" s="132"/>
      <c r="AB186" s="135"/>
      <c r="AC186"/>
    </row>
    <row r="187" spans="2:29">
      <c r="B187"/>
      <c r="C187"/>
      <c r="D187" s="148"/>
      <c r="E187"/>
      <c r="F187"/>
      <c r="G187"/>
      <c r="H187"/>
      <c r="I187"/>
      <c r="J187"/>
      <c r="K187"/>
      <c r="L187"/>
      <c r="M187"/>
      <c r="N187" s="6"/>
      <c r="O187"/>
      <c r="P187" s="6"/>
      <c r="Q187" s="130"/>
      <c r="R187" s="132"/>
      <c r="S187" s="132"/>
      <c r="T187" s="132"/>
      <c r="U187" s="132"/>
      <c r="V187" s="132"/>
      <c r="W187" s="132"/>
      <c r="X187" s="132"/>
      <c r="Y187" s="132"/>
      <c r="Z187" s="132"/>
      <c r="AA187" s="132"/>
      <c r="AB187" s="135"/>
      <c r="AC187"/>
    </row>
    <row r="188" spans="2:29">
      <c r="B188"/>
      <c r="C188"/>
      <c r="D188" s="148"/>
      <c r="E188"/>
      <c r="F188"/>
      <c r="G188"/>
      <c r="H188"/>
      <c r="I188"/>
      <c r="J188"/>
      <c r="K188"/>
      <c r="L188"/>
      <c r="M188"/>
      <c r="N188" s="6"/>
      <c r="O188"/>
      <c r="P188" s="6"/>
      <c r="Q188" s="130"/>
      <c r="R188" s="132"/>
      <c r="S188" s="132"/>
      <c r="T188" s="132"/>
      <c r="U188" s="132"/>
      <c r="V188" s="132"/>
      <c r="W188" s="132"/>
      <c r="X188" s="132"/>
      <c r="Y188" s="132"/>
      <c r="Z188" s="132"/>
      <c r="AA188" s="132"/>
      <c r="AB188" s="135"/>
      <c r="AC188"/>
    </row>
    <row r="189" spans="2:29">
      <c r="B189"/>
      <c r="C189"/>
      <c r="D189" s="148"/>
      <c r="E189"/>
      <c r="F189"/>
      <c r="G189"/>
      <c r="H189"/>
      <c r="I189"/>
      <c r="J189"/>
      <c r="K189"/>
      <c r="L189"/>
      <c r="M189"/>
      <c r="N189" s="6"/>
      <c r="O189"/>
      <c r="P189" s="6"/>
      <c r="Q189" s="130"/>
      <c r="R189" s="132"/>
      <c r="S189" s="132"/>
      <c r="T189" s="132"/>
      <c r="U189" s="132"/>
      <c r="V189" s="132"/>
      <c r="W189" s="132"/>
      <c r="X189" s="132"/>
      <c r="Y189" s="132"/>
      <c r="Z189" s="132"/>
      <c r="AA189" s="132"/>
      <c r="AB189" s="135"/>
      <c r="AC189"/>
    </row>
    <row r="190" spans="2:29">
      <c r="B190"/>
      <c r="C190"/>
      <c r="D190" s="148"/>
      <c r="E190"/>
      <c r="F190"/>
      <c r="G190"/>
      <c r="H190"/>
      <c r="I190"/>
      <c r="J190"/>
      <c r="K190"/>
      <c r="L190"/>
      <c r="M190"/>
      <c r="N190" s="6"/>
      <c r="O190"/>
      <c r="P190" s="6"/>
      <c r="Q190" s="130"/>
      <c r="R190" s="132"/>
      <c r="S190" s="132"/>
      <c r="T190" s="132"/>
      <c r="U190" s="132"/>
      <c r="V190" s="132"/>
      <c r="W190" s="132"/>
      <c r="X190" s="132"/>
      <c r="Y190" s="132"/>
      <c r="Z190" s="132"/>
      <c r="AA190" s="132"/>
      <c r="AB190" s="135"/>
      <c r="AC190"/>
    </row>
    <row r="191" spans="2:29">
      <c r="B191"/>
      <c r="C191"/>
      <c r="D191" s="148"/>
      <c r="E191"/>
      <c r="F191"/>
      <c r="G191"/>
      <c r="H191"/>
      <c r="I191"/>
      <c r="J191"/>
      <c r="K191"/>
      <c r="L191"/>
      <c r="M191"/>
      <c r="N191" s="6"/>
      <c r="O191"/>
      <c r="P191" s="6"/>
      <c r="Q191" s="130"/>
      <c r="R191" s="132"/>
      <c r="S191" s="132"/>
      <c r="T191" s="132"/>
      <c r="U191" s="132"/>
      <c r="V191" s="132"/>
      <c r="W191" s="132"/>
      <c r="X191" s="132"/>
      <c r="Y191" s="132"/>
      <c r="Z191" s="132"/>
      <c r="AA191" s="132"/>
      <c r="AB191" s="135"/>
      <c r="AC191"/>
    </row>
    <row r="192" spans="2:29">
      <c r="B192"/>
      <c r="C192"/>
      <c r="D192" s="148"/>
      <c r="E192"/>
      <c r="F192"/>
      <c r="G192"/>
      <c r="H192"/>
      <c r="I192"/>
      <c r="J192"/>
      <c r="K192"/>
      <c r="L192"/>
      <c r="M192"/>
      <c r="N192" s="6"/>
      <c r="O192"/>
      <c r="P192" s="6"/>
      <c r="Q192" s="130"/>
      <c r="R192" s="132"/>
      <c r="S192" s="132"/>
      <c r="T192" s="132"/>
      <c r="U192" s="132"/>
      <c r="V192" s="132"/>
      <c r="W192" s="132"/>
      <c r="X192" s="132"/>
      <c r="Y192" s="132"/>
      <c r="Z192" s="132"/>
      <c r="AA192" s="132"/>
      <c r="AB192" s="135"/>
      <c r="AC192"/>
    </row>
    <row r="193" spans="2:29">
      <c r="B193"/>
      <c r="C193"/>
      <c r="D193" s="148"/>
      <c r="E193"/>
      <c r="F193"/>
      <c r="G193"/>
      <c r="H193"/>
      <c r="I193"/>
      <c r="J193"/>
      <c r="K193"/>
      <c r="L193"/>
      <c r="M193"/>
      <c r="N193" s="6"/>
      <c r="O193"/>
      <c r="P193" s="6"/>
      <c r="Q193" s="130"/>
      <c r="R193" s="132"/>
      <c r="S193" s="132"/>
      <c r="T193" s="132"/>
      <c r="U193" s="132"/>
      <c r="V193" s="132"/>
      <c r="W193" s="132"/>
      <c r="X193" s="132"/>
      <c r="Y193" s="132"/>
      <c r="Z193" s="132"/>
      <c r="AA193" s="132"/>
      <c r="AB193" s="135"/>
      <c r="AC193"/>
    </row>
    <row r="194" spans="2:29">
      <c r="B194"/>
      <c r="C194"/>
      <c r="D194" s="148"/>
      <c r="E194"/>
      <c r="F194"/>
      <c r="G194"/>
      <c r="H194"/>
      <c r="I194"/>
      <c r="J194"/>
      <c r="K194"/>
      <c r="L194"/>
      <c r="M194"/>
      <c r="N194" s="6"/>
      <c r="O194"/>
      <c r="P194" s="6"/>
      <c r="Q194" s="130"/>
      <c r="R194" s="132"/>
      <c r="S194" s="132"/>
      <c r="T194" s="132"/>
      <c r="U194" s="132"/>
      <c r="V194" s="132"/>
      <c r="W194" s="132"/>
      <c r="X194" s="132"/>
      <c r="Y194" s="132"/>
      <c r="Z194" s="132"/>
      <c r="AA194" s="132"/>
      <c r="AB194" s="135"/>
      <c r="AC194"/>
    </row>
    <row r="195" spans="2:29">
      <c r="B195"/>
      <c r="C195"/>
      <c r="D195" s="148"/>
      <c r="E195"/>
      <c r="F195"/>
      <c r="G195"/>
      <c r="H195"/>
      <c r="I195"/>
      <c r="J195"/>
      <c r="K195"/>
      <c r="L195"/>
      <c r="M195"/>
      <c r="N195" s="6"/>
      <c r="O195"/>
      <c r="P195" s="6"/>
      <c r="Q195" s="130"/>
      <c r="R195" s="132"/>
      <c r="S195" s="132"/>
      <c r="T195" s="132"/>
      <c r="U195" s="132"/>
      <c r="V195" s="132"/>
      <c r="W195" s="132"/>
      <c r="X195" s="132"/>
      <c r="Y195" s="132"/>
      <c r="Z195" s="132"/>
      <c r="AA195" s="132"/>
      <c r="AB195" s="135"/>
      <c r="AC195"/>
    </row>
    <row r="196" spans="2:29">
      <c r="B196"/>
      <c r="C196"/>
      <c r="D196" s="148"/>
      <c r="E196"/>
      <c r="F196"/>
      <c r="G196"/>
      <c r="H196"/>
      <c r="I196"/>
      <c r="J196"/>
      <c r="K196"/>
      <c r="L196"/>
      <c r="M196"/>
      <c r="N196" s="6"/>
      <c r="O196"/>
      <c r="P196" s="6"/>
      <c r="Q196" s="130"/>
      <c r="R196" s="132"/>
      <c r="S196" s="132"/>
      <c r="T196" s="132"/>
      <c r="U196" s="132"/>
      <c r="V196" s="132"/>
      <c r="W196" s="132"/>
      <c r="X196" s="132"/>
      <c r="Y196" s="132"/>
      <c r="Z196" s="132"/>
      <c r="AA196" s="132"/>
      <c r="AB196" s="135"/>
      <c r="AC196"/>
    </row>
    <row r="197" spans="2:29">
      <c r="B197"/>
      <c r="C197"/>
      <c r="D197" s="148"/>
      <c r="E197"/>
      <c r="F197"/>
      <c r="G197"/>
      <c r="H197"/>
      <c r="I197"/>
      <c r="J197"/>
      <c r="K197"/>
      <c r="L197"/>
      <c r="M197"/>
      <c r="N197" s="6"/>
      <c r="O197"/>
      <c r="P197" s="6"/>
      <c r="Q197" s="130"/>
      <c r="R197" s="132"/>
      <c r="S197" s="132"/>
      <c r="T197" s="132"/>
      <c r="U197" s="132"/>
      <c r="V197" s="132"/>
      <c r="W197" s="132"/>
      <c r="X197" s="132"/>
      <c r="Y197" s="132"/>
      <c r="Z197" s="132"/>
      <c r="AA197" s="132"/>
      <c r="AB197" s="135"/>
      <c r="AC197"/>
    </row>
    <row r="198" spans="2:29">
      <c r="B198"/>
      <c r="C198"/>
      <c r="D198" s="148"/>
      <c r="E198"/>
      <c r="F198"/>
      <c r="G198"/>
      <c r="H198"/>
      <c r="I198"/>
      <c r="J198"/>
      <c r="K198"/>
      <c r="L198"/>
      <c r="M198"/>
      <c r="N198" s="6"/>
      <c r="O198"/>
      <c r="P198" s="6"/>
      <c r="Q198" s="130"/>
      <c r="R198" s="132"/>
      <c r="S198" s="132"/>
      <c r="T198" s="132"/>
      <c r="U198" s="132"/>
      <c r="V198" s="132"/>
      <c r="W198" s="132"/>
      <c r="X198" s="132"/>
      <c r="Y198" s="132"/>
      <c r="Z198" s="132"/>
      <c r="AA198" s="132"/>
      <c r="AB198" s="135"/>
      <c r="AC198"/>
    </row>
    <row r="199" spans="2:29">
      <c r="B199"/>
      <c r="C199"/>
      <c r="D199" s="148"/>
      <c r="E199"/>
      <c r="F199"/>
      <c r="G199"/>
      <c r="H199"/>
      <c r="I199"/>
      <c r="J199"/>
      <c r="K199"/>
      <c r="L199"/>
      <c r="M199"/>
      <c r="N199" s="6"/>
      <c r="O199"/>
      <c r="P199" s="6"/>
      <c r="Q199" s="130"/>
      <c r="R199" s="132"/>
      <c r="S199" s="132"/>
      <c r="T199" s="132"/>
      <c r="U199" s="132"/>
      <c r="V199" s="132"/>
      <c r="W199" s="132"/>
      <c r="X199" s="132"/>
      <c r="Y199" s="132"/>
      <c r="Z199" s="132"/>
      <c r="AA199" s="132"/>
      <c r="AB199" s="135"/>
      <c r="AC199"/>
    </row>
    <row r="200" spans="2:29">
      <c r="B200"/>
      <c r="C200"/>
      <c r="D200" s="148"/>
      <c r="E200"/>
      <c r="F200"/>
      <c r="G200"/>
      <c r="H200"/>
      <c r="I200"/>
      <c r="J200"/>
      <c r="K200"/>
      <c r="L200"/>
      <c r="M200"/>
      <c r="N200" s="6"/>
      <c r="O200"/>
      <c r="P200" s="6"/>
      <c r="Q200" s="130"/>
      <c r="R200" s="132"/>
      <c r="S200" s="132"/>
      <c r="T200" s="132"/>
      <c r="U200" s="132"/>
      <c r="V200" s="132"/>
      <c r="W200" s="132"/>
      <c r="X200" s="132"/>
      <c r="Y200" s="132"/>
      <c r="Z200" s="132"/>
      <c r="AA200" s="132"/>
      <c r="AB200" s="135"/>
      <c r="AC200"/>
    </row>
    <row r="201" spans="2:29">
      <c r="B201"/>
      <c r="C201"/>
      <c r="D201" s="148"/>
      <c r="E201"/>
      <c r="F201"/>
      <c r="G201"/>
      <c r="H201"/>
      <c r="I201"/>
      <c r="J201"/>
      <c r="K201"/>
      <c r="L201"/>
      <c r="M201"/>
      <c r="N201" s="6"/>
      <c r="O201"/>
      <c r="P201" s="6"/>
      <c r="Q201" s="130"/>
      <c r="R201" s="132"/>
      <c r="S201" s="132"/>
      <c r="T201" s="132"/>
      <c r="U201" s="132"/>
      <c r="V201" s="132"/>
      <c r="W201" s="132"/>
      <c r="X201" s="132"/>
      <c r="Y201" s="132"/>
      <c r="Z201" s="132"/>
      <c r="AA201" s="132"/>
      <c r="AB201" s="135"/>
      <c r="AC201"/>
    </row>
    <row r="202" spans="2:29">
      <c r="B202"/>
      <c r="C202"/>
      <c r="D202" s="148"/>
      <c r="E202"/>
      <c r="F202"/>
      <c r="G202"/>
      <c r="H202"/>
      <c r="I202"/>
      <c r="J202"/>
      <c r="K202"/>
      <c r="L202"/>
      <c r="M202"/>
      <c r="N202" s="6"/>
      <c r="O202"/>
      <c r="P202" s="6"/>
      <c r="Q202" s="130"/>
      <c r="R202" s="132"/>
      <c r="S202" s="132"/>
      <c r="T202" s="132"/>
      <c r="U202" s="132"/>
      <c r="V202" s="132"/>
      <c r="W202" s="132"/>
      <c r="X202" s="132"/>
      <c r="Y202" s="132"/>
      <c r="Z202" s="132"/>
      <c r="AA202" s="132"/>
      <c r="AB202" s="135"/>
      <c r="AC202"/>
    </row>
    <row r="203" spans="2:29">
      <c r="B203"/>
      <c r="C203"/>
      <c r="D203" s="148"/>
      <c r="E203"/>
      <c r="F203"/>
      <c r="G203"/>
      <c r="H203"/>
      <c r="I203"/>
      <c r="J203"/>
      <c r="K203"/>
      <c r="L203"/>
      <c r="M203"/>
      <c r="N203" s="6"/>
      <c r="O203"/>
      <c r="P203" s="6"/>
      <c r="Q203" s="130"/>
      <c r="R203" s="132"/>
      <c r="S203" s="132"/>
      <c r="T203" s="132"/>
      <c r="U203" s="132"/>
      <c r="V203" s="132"/>
      <c r="W203" s="132"/>
      <c r="X203" s="132"/>
      <c r="Y203" s="132"/>
      <c r="Z203" s="132"/>
      <c r="AA203" s="132"/>
      <c r="AB203" s="135"/>
      <c r="AC203"/>
    </row>
    <row r="204" spans="2:29">
      <c r="B204"/>
      <c r="C204"/>
      <c r="D204" s="148"/>
      <c r="E204"/>
      <c r="F204"/>
      <c r="G204"/>
      <c r="H204"/>
      <c r="I204"/>
      <c r="J204"/>
      <c r="K204"/>
      <c r="L204"/>
      <c r="M204"/>
      <c r="N204" s="6"/>
      <c r="O204"/>
      <c r="P204" s="6"/>
      <c r="Q204" s="130"/>
      <c r="R204" s="132"/>
      <c r="S204" s="132"/>
      <c r="T204" s="132"/>
      <c r="U204" s="132"/>
      <c r="V204" s="132"/>
      <c r="W204" s="132"/>
      <c r="X204" s="132"/>
      <c r="Y204" s="132"/>
      <c r="Z204" s="132"/>
      <c r="AA204" s="132"/>
      <c r="AB204" s="135"/>
      <c r="AC204"/>
    </row>
    <row r="205" spans="2:29">
      <c r="B205"/>
      <c r="C205"/>
      <c r="D205" s="148"/>
      <c r="E205"/>
      <c r="F205"/>
      <c r="G205"/>
      <c r="H205"/>
      <c r="I205"/>
      <c r="J205"/>
      <c r="K205"/>
      <c r="L205"/>
      <c r="M205"/>
      <c r="N205" s="6"/>
      <c r="O205"/>
      <c r="P205" s="6"/>
      <c r="Q205" s="130"/>
      <c r="R205" s="132"/>
      <c r="S205" s="132"/>
      <c r="T205" s="132"/>
      <c r="U205" s="132"/>
      <c r="V205" s="132"/>
      <c r="W205" s="132"/>
      <c r="X205" s="132"/>
      <c r="Y205" s="132"/>
      <c r="Z205" s="132"/>
      <c r="AA205" s="132"/>
      <c r="AB205" s="135"/>
      <c r="AC205"/>
    </row>
    <row r="206" spans="2:29">
      <c r="B206"/>
      <c r="C206"/>
      <c r="D206" s="148"/>
      <c r="E206"/>
      <c r="F206"/>
      <c r="G206"/>
      <c r="H206"/>
      <c r="I206"/>
      <c r="J206"/>
      <c r="K206"/>
      <c r="L206"/>
      <c r="M206"/>
      <c r="N206" s="6"/>
      <c r="O206"/>
      <c r="P206" s="6"/>
      <c r="Q206" s="130"/>
      <c r="R206" s="132"/>
      <c r="S206" s="132"/>
      <c r="T206" s="132"/>
      <c r="U206" s="132"/>
      <c r="V206" s="132"/>
      <c r="W206" s="132"/>
      <c r="X206" s="132"/>
      <c r="Y206" s="132"/>
      <c r="Z206" s="132"/>
      <c r="AA206" s="132"/>
      <c r="AB206" s="135"/>
      <c r="AC206"/>
    </row>
    <row r="207" spans="2:29">
      <c r="B207"/>
      <c r="C207"/>
      <c r="D207" s="148"/>
      <c r="E207"/>
      <c r="F207"/>
      <c r="G207"/>
      <c r="H207"/>
      <c r="I207"/>
      <c r="J207"/>
      <c r="K207"/>
      <c r="L207"/>
      <c r="M207"/>
      <c r="N207" s="6"/>
      <c r="O207"/>
      <c r="P207" s="6"/>
      <c r="Q207" s="130"/>
      <c r="R207" s="132"/>
      <c r="S207" s="132"/>
      <c r="T207" s="132"/>
      <c r="U207" s="132"/>
      <c r="V207" s="132"/>
      <c r="W207" s="132"/>
      <c r="X207" s="132"/>
      <c r="Y207" s="132"/>
      <c r="Z207" s="132"/>
      <c r="AA207" s="132"/>
      <c r="AB207" s="135"/>
      <c r="AC207"/>
    </row>
    <row r="208" spans="2:29">
      <c r="B208"/>
      <c r="C208"/>
      <c r="D208" s="148"/>
      <c r="E208"/>
      <c r="F208"/>
      <c r="G208"/>
      <c r="H208"/>
      <c r="I208"/>
      <c r="J208"/>
      <c r="K208"/>
      <c r="L208"/>
      <c r="M208"/>
      <c r="N208" s="6"/>
      <c r="O208"/>
      <c r="P208" s="6"/>
      <c r="Q208" s="130"/>
      <c r="R208" s="132"/>
      <c r="S208" s="132"/>
      <c r="T208" s="132"/>
      <c r="U208" s="132"/>
      <c r="V208" s="132"/>
      <c r="W208" s="132"/>
      <c r="X208" s="132"/>
      <c r="Y208" s="132"/>
      <c r="Z208" s="132"/>
      <c r="AA208" s="132"/>
      <c r="AB208" s="135"/>
      <c r="AC208"/>
    </row>
    <row r="209" spans="2:29">
      <c r="B209"/>
      <c r="C209"/>
      <c r="D209" s="148"/>
      <c r="E209"/>
      <c r="F209"/>
      <c r="G209"/>
      <c r="H209"/>
      <c r="I209"/>
      <c r="J209"/>
      <c r="K209"/>
      <c r="L209"/>
      <c r="M209"/>
      <c r="N209" s="6"/>
      <c r="O209"/>
      <c r="P209" s="6"/>
      <c r="Q209" s="130"/>
      <c r="R209" s="132"/>
      <c r="S209" s="132"/>
      <c r="T209" s="132"/>
      <c r="U209" s="132"/>
      <c r="V209" s="132"/>
      <c r="W209" s="132"/>
      <c r="X209" s="132"/>
      <c r="Y209" s="132"/>
      <c r="Z209" s="132"/>
      <c r="AA209" s="132"/>
      <c r="AB209" s="135"/>
      <c r="AC209"/>
    </row>
    <row r="210" spans="2:29">
      <c r="B210"/>
      <c r="C210"/>
      <c r="D210" s="148"/>
      <c r="E210"/>
      <c r="F210"/>
      <c r="G210"/>
      <c r="H210"/>
      <c r="I210"/>
      <c r="J210"/>
      <c r="K210"/>
      <c r="L210"/>
      <c r="M210"/>
      <c r="N210" s="6"/>
      <c r="O210"/>
      <c r="P210" s="6"/>
      <c r="Q210" s="130"/>
      <c r="R210" s="132"/>
      <c r="S210" s="132"/>
      <c r="T210" s="132"/>
      <c r="U210" s="132"/>
      <c r="V210" s="132"/>
      <c r="W210" s="132"/>
      <c r="X210" s="132"/>
      <c r="Y210" s="132"/>
      <c r="Z210" s="132"/>
      <c r="AA210" s="132"/>
      <c r="AB210" s="135"/>
      <c r="AC210"/>
    </row>
    <row r="211" spans="2:29">
      <c r="B211"/>
      <c r="C211"/>
      <c r="D211" s="148"/>
      <c r="E211"/>
      <c r="F211"/>
      <c r="G211"/>
      <c r="H211"/>
      <c r="I211"/>
      <c r="J211"/>
      <c r="K211"/>
      <c r="L211"/>
      <c r="M211"/>
      <c r="N211" s="6"/>
      <c r="O211"/>
      <c r="P211" s="6"/>
      <c r="Q211" s="130"/>
      <c r="R211" s="132"/>
      <c r="S211" s="132"/>
      <c r="T211" s="132"/>
      <c r="U211" s="132"/>
      <c r="V211" s="132"/>
      <c r="W211" s="132"/>
      <c r="X211" s="132"/>
      <c r="Y211" s="132"/>
      <c r="Z211" s="132"/>
      <c r="AA211" s="132"/>
      <c r="AB211" s="135"/>
      <c r="AC211"/>
    </row>
    <row r="212" spans="2:29" ht="15">
      <c r="B212"/>
      <c r="C212"/>
      <c r="D212" s="148"/>
      <c r="E212"/>
      <c r="F212"/>
      <c r="G212"/>
      <c r="H212"/>
      <c r="I212"/>
      <c r="J212"/>
      <c r="K212"/>
      <c r="L212"/>
      <c r="M212"/>
      <c r="N212" s="6"/>
      <c r="O212"/>
      <c r="P212" s="6"/>
      <c r="Q212" s="136"/>
      <c r="R212" s="132"/>
      <c r="S212" s="132"/>
      <c r="T212" s="132"/>
      <c r="U212" s="132"/>
      <c r="V212" s="132"/>
      <c r="W212" s="132"/>
      <c r="X212" s="132"/>
      <c r="Y212" s="132"/>
      <c r="Z212" s="132"/>
      <c r="AA212" s="132"/>
      <c r="AB212" s="137"/>
      <c r="AC212"/>
    </row>
    <row r="213" spans="2:29" ht="15">
      <c r="B213"/>
      <c r="C213"/>
      <c r="D213" s="148"/>
      <c r="E213"/>
      <c r="F213"/>
      <c r="G213"/>
      <c r="H213"/>
      <c r="I213"/>
      <c r="J213"/>
      <c r="K213"/>
      <c r="L213"/>
      <c r="M213"/>
      <c r="N213" s="6"/>
      <c r="O213"/>
      <c r="P213" s="6"/>
      <c r="Q213" s="138"/>
      <c r="R213" s="136"/>
      <c r="S213" s="136"/>
      <c r="T213" s="136"/>
      <c r="U213" s="136"/>
      <c r="V213" s="136"/>
      <c r="W213" s="136"/>
      <c r="X213" s="136"/>
      <c r="Y213" s="136"/>
      <c r="Z213" s="136"/>
      <c r="AA213" s="136"/>
      <c r="AB213" s="138"/>
      <c r="AC213"/>
    </row>
    <row r="214" spans="2:29">
      <c r="B214"/>
      <c r="C214"/>
      <c r="D214" s="148"/>
      <c r="E214"/>
      <c r="F214"/>
      <c r="G214"/>
      <c r="H214"/>
      <c r="I214"/>
      <c r="J214"/>
      <c r="K214"/>
      <c r="L214"/>
      <c r="M214"/>
      <c r="N214" s="6"/>
      <c r="O214"/>
      <c r="P214" s="6"/>
      <c r="Q214" s="50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51"/>
      <c r="AC214"/>
    </row>
    <row r="215" spans="2:29">
      <c r="B215"/>
      <c r="C215"/>
      <c r="D215" s="148"/>
      <c r="E215"/>
      <c r="F215"/>
      <c r="G215"/>
      <c r="H215"/>
      <c r="I215"/>
      <c r="J215"/>
      <c r="K215"/>
      <c r="L215"/>
      <c r="M215"/>
      <c r="N215" s="6"/>
      <c r="O215"/>
      <c r="P215" s="6"/>
      <c r="Q215" s="50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51"/>
      <c r="AC215"/>
    </row>
    <row r="216" spans="2:29">
      <c r="B216"/>
      <c r="C216"/>
      <c r="D216" s="148"/>
      <c r="E216"/>
      <c r="F216"/>
      <c r="G216"/>
      <c r="H216"/>
      <c r="I216"/>
      <c r="J216"/>
      <c r="K216"/>
      <c r="L216"/>
      <c r="M216"/>
      <c r="N216" s="6"/>
      <c r="O216"/>
      <c r="P216" s="6"/>
      <c r="Q216" s="50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51"/>
      <c r="AC216"/>
    </row>
    <row r="217" spans="2:29">
      <c r="B217"/>
      <c r="C217"/>
      <c r="D217" s="148"/>
      <c r="E217"/>
      <c r="F217"/>
      <c r="G217"/>
      <c r="H217"/>
      <c r="I217"/>
      <c r="J217"/>
      <c r="K217"/>
      <c r="L217"/>
      <c r="M217"/>
      <c r="N217" s="6"/>
      <c r="O217"/>
      <c r="P217" s="6"/>
      <c r="Q217" s="50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51"/>
      <c r="AC217"/>
    </row>
    <row r="218" spans="2:29">
      <c r="B218"/>
      <c r="C218"/>
      <c r="D218" s="148"/>
      <c r="E218"/>
      <c r="F218"/>
      <c r="G218"/>
      <c r="H218"/>
      <c r="I218"/>
      <c r="J218"/>
      <c r="K218"/>
      <c r="L218"/>
      <c r="M218"/>
      <c r="N218" s="6"/>
      <c r="O218"/>
      <c r="P218" s="6"/>
      <c r="Q218" s="151"/>
      <c r="R218" s="152"/>
      <c r="S218" s="152"/>
      <c r="T218" s="152"/>
      <c r="U218" s="152"/>
      <c r="V218" s="152"/>
      <c r="W218" s="152"/>
      <c r="X218" s="152"/>
      <c r="Y218" s="152"/>
      <c r="Z218" s="152"/>
      <c r="AA218" s="152"/>
      <c r="AB218" s="153"/>
      <c r="AC218"/>
    </row>
    <row r="219" spans="2:29">
      <c r="B219"/>
      <c r="C219"/>
      <c r="D219" s="148"/>
      <c r="E219"/>
      <c r="F219"/>
      <c r="G219"/>
      <c r="H219"/>
      <c r="I219"/>
      <c r="J219"/>
      <c r="K219"/>
      <c r="L219"/>
      <c r="M219"/>
      <c r="N219" s="6"/>
      <c r="O219"/>
      <c r="P219" s="6"/>
      <c r="Q219" s="130"/>
      <c r="R219" s="131"/>
      <c r="S219" s="131"/>
      <c r="T219" s="131"/>
      <c r="U219" s="132"/>
      <c r="V219" s="132"/>
      <c r="W219" s="132"/>
      <c r="X219" s="132"/>
      <c r="Y219" s="132"/>
      <c r="Z219" s="132"/>
      <c r="AA219" s="132"/>
      <c r="AB219" s="133"/>
      <c r="AC219"/>
    </row>
    <row r="220" spans="2:29">
      <c r="B220"/>
      <c r="C220"/>
      <c r="D220" s="148"/>
      <c r="E220"/>
      <c r="F220"/>
      <c r="G220"/>
      <c r="H220"/>
      <c r="I220"/>
      <c r="J220"/>
      <c r="K220"/>
      <c r="L220"/>
      <c r="M220"/>
      <c r="N220" s="6"/>
      <c r="O220"/>
      <c r="P220" s="6"/>
      <c r="Q220" s="130"/>
      <c r="R220" s="131"/>
      <c r="S220" s="131"/>
      <c r="T220" s="131"/>
      <c r="U220" s="132"/>
      <c r="V220" s="132"/>
      <c r="W220" s="132"/>
      <c r="X220" s="132"/>
      <c r="Y220" s="132"/>
      <c r="Z220" s="132"/>
      <c r="AA220" s="132"/>
      <c r="AB220" s="133"/>
      <c r="AC220"/>
    </row>
    <row r="221" spans="2:29">
      <c r="B221"/>
      <c r="C221"/>
      <c r="D221" s="148"/>
      <c r="E221"/>
      <c r="F221"/>
      <c r="G221"/>
      <c r="H221"/>
      <c r="I221"/>
      <c r="J221"/>
      <c r="K221"/>
      <c r="L221"/>
      <c r="M221"/>
      <c r="N221" s="6"/>
      <c r="O221"/>
      <c r="P221" s="6"/>
      <c r="Q221" s="130"/>
      <c r="R221" s="131"/>
      <c r="S221" s="131"/>
      <c r="T221" s="131"/>
      <c r="U221" s="132"/>
      <c r="V221" s="132"/>
      <c r="W221" s="132"/>
      <c r="X221" s="132"/>
      <c r="Y221" s="132"/>
      <c r="Z221" s="132"/>
      <c r="AA221" s="132"/>
      <c r="AB221" s="133"/>
      <c r="AC221"/>
    </row>
    <row r="222" spans="2:29">
      <c r="B222"/>
      <c r="C222"/>
      <c r="D222" s="148"/>
      <c r="E222"/>
      <c r="F222"/>
      <c r="G222"/>
      <c r="H222"/>
      <c r="I222"/>
      <c r="J222"/>
      <c r="K222"/>
      <c r="L222"/>
      <c r="M222"/>
      <c r="N222" s="6"/>
      <c r="O222"/>
      <c r="P222" s="6"/>
      <c r="Q222" s="130"/>
      <c r="R222" s="131"/>
      <c r="S222" s="131"/>
      <c r="T222" s="131"/>
      <c r="U222" s="132"/>
      <c r="V222" s="132"/>
      <c r="W222" s="132"/>
      <c r="X222" s="132"/>
      <c r="Y222" s="132"/>
      <c r="Z222" s="132"/>
      <c r="AA222" s="132"/>
      <c r="AB222" s="133"/>
      <c r="AC222"/>
    </row>
    <row r="223" spans="2:29">
      <c r="B223"/>
      <c r="C223"/>
      <c r="D223" s="148"/>
      <c r="E223"/>
      <c r="F223"/>
      <c r="G223"/>
      <c r="H223"/>
      <c r="I223"/>
      <c r="J223"/>
      <c r="K223"/>
      <c r="L223"/>
      <c r="M223"/>
      <c r="N223" s="6"/>
      <c r="O223"/>
      <c r="P223" s="6"/>
      <c r="Q223" s="130"/>
      <c r="R223" s="131"/>
      <c r="S223" s="131"/>
      <c r="T223" s="131"/>
      <c r="U223" s="132"/>
      <c r="V223" s="132"/>
      <c r="W223" s="132"/>
      <c r="X223" s="132"/>
      <c r="Y223" s="132"/>
      <c r="Z223" s="132"/>
      <c r="AA223" s="132"/>
      <c r="AB223" s="133"/>
      <c r="AC223"/>
    </row>
    <row r="224" spans="2:29">
      <c r="B224"/>
      <c r="C224"/>
      <c r="D224" s="148"/>
      <c r="E224"/>
      <c r="F224"/>
      <c r="G224"/>
      <c r="H224"/>
      <c r="I224"/>
      <c r="J224"/>
      <c r="K224"/>
      <c r="L224"/>
      <c r="M224"/>
      <c r="N224" s="6"/>
      <c r="O224"/>
      <c r="P224" s="6"/>
      <c r="Q224" s="130"/>
      <c r="R224" s="131"/>
      <c r="S224" s="131"/>
      <c r="T224" s="131"/>
      <c r="U224" s="132"/>
      <c r="V224" s="132"/>
      <c r="W224" s="132"/>
      <c r="X224" s="132"/>
      <c r="Y224" s="132"/>
      <c r="Z224" s="132"/>
      <c r="AA224" s="132"/>
      <c r="AB224" s="133"/>
      <c r="AC224"/>
    </row>
    <row r="225" spans="2:29">
      <c r="B225"/>
      <c r="C225"/>
      <c r="D225" s="148"/>
      <c r="E225"/>
      <c r="F225"/>
      <c r="G225"/>
      <c r="H225"/>
      <c r="I225"/>
      <c r="J225"/>
      <c r="K225"/>
      <c r="L225"/>
      <c r="M225"/>
      <c r="N225" s="6"/>
      <c r="O225"/>
      <c r="P225" s="6"/>
      <c r="Q225" s="130"/>
      <c r="R225" s="131"/>
      <c r="S225" s="131"/>
      <c r="T225" s="131"/>
      <c r="U225" s="132"/>
      <c r="V225" s="132"/>
      <c r="W225" s="132"/>
      <c r="X225" s="132"/>
      <c r="Y225" s="132"/>
      <c r="Z225" s="132"/>
      <c r="AA225" s="132"/>
      <c r="AB225" s="133"/>
      <c r="AC225"/>
    </row>
    <row r="226" spans="2:29">
      <c r="B226"/>
      <c r="C226"/>
      <c r="D226" s="148"/>
      <c r="E226"/>
      <c r="F226"/>
      <c r="G226"/>
      <c r="H226"/>
      <c r="I226"/>
      <c r="J226"/>
      <c r="K226"/>
      <c r="L226"/>
      <c r="M226"/>
      <c r="N226" s="6"/>
      <c r="O226"/>
      <c r="P226" s="6"/>
      <c r="Q226" s="130"/>
      <c r="R226" s="134"/>
      <c r="S226" s="131"/>
      <c r="T226" s="131"/>
      <c r="U226" s="132"/>
      <c r="V226" s="132"/>
      <c r="W226" s="132"/>
      <c r="X226" s="132"/>
      <c r="Y226" s="132"/>
      <c r="Z226" s="132"/>
      <c r="AA226" s="132"/>
      <c r="AB226" s="133"/>
      <c r="AC226"/>
    </row>
    <row r="227" spans="2:29">
      <c r="B227"/>
      <c r="C227"/>
      <c r="D227" s="148"/>
      <c r="E227"/>
      <c r="F227"/>
      <c r="G227"/>
      <c r="H227"/>
      <c r="I227"/>
      <c r="J227"/>
      <c r="K227"/>
      <c r="L227"/>
      <c r="M227"/>
      <c r="N227" s="6"/>
      <c r="O227"/>
      <c r="P227" s="6"/>
      <c r="Q227" s="130"/>
      <c r="R227" s="131"/>
      <c r="S227" s="131"/>
      <c r="T227" s="131"/>
      <c r="U227" s="132"/>
      <c r="V227" s="132"/>
      <c r="W227" s="132"/>
      <c r="X227" s="132"/>
      <c r="Y227" s="132"/>
      <c r="Z227" s="132"/>
      <c r="AA227" s="132"/>
      <c r="AB227" s="133"/>
      <c r="AC227"/>
    </row>
    <row r="228" spans="2:29">
      <c r="B228"/>
      <c r="C228"/>
      <c r="D228" s="148"/>
      <c r="E228"/>
      <c r="F228"/>
      <c r="G228"/>
      <c r="H228"/>
      <c r="I228"/>
      <c r="J228"/>
      <c r="K228"/>
      <c r="L228"/>
      <c r="M228"/>
      <c r="N228" s="6"/>
      <c r="O228"/>
      <c r="P228" s="6"/>
      <c r="Q228" s="130"/>
      <c r="R228" s="131"/>
      <c r="S228" s="131"/>
      <c r="T228" s="131"/>
      <c r="U228" s="132"/>
      <c r="V228" s="132"/>
      <c r="W228" s="132"/>
      <c r="X228" s="132"/>
      <c r="Y228" s="132"/>
      <c r="Z228" s="132"/>
      <c r="AA228" s="132"/>
      <c r="AB228" s="133"/>
      <c r="AC228"/>
    </row>
    <row r="229" spans="2:29">
      <c r="B229"/>
      <c r="C229"/>
      <c r="D229" s="148"/>
      <c r="E229"/>
      <c r="F229"/>
      <c r="G229"/>
      <c r="H229"/>
      <c r="I229"/>
      <c r="J229"/>
      <c r="K229"/>
      <c r="L229"/>
      <c r="M229"/>
      <c r="N229" s="6"/>
      <c r="O229"/>
      <c r="P229" s="6"/>
      <c r="Q229" s="130"/>
      <c r="R229" s="131"/>
      <c r="S229" s="131"/>
      <c r="T229" s="131"/>
      <c r="U229" s="132"/>
      <c r="V229" s="132"/>
      <c r="W229" s="132"/>
      <c r="X229" s="132"/>
      <c r="Y229" s="132"/>
      <c r="Z229" s="132"/>
      <c r="AA229" s="132"/>
      <c r="AB229" s="133"/>
      <c r="AC229"/>
    </row>
    <row r="230" spans="2:29">
      <c r="B230"/>
      <c r="C230"/>
      <c r="D230" s="148"/>
      <c r="E230"/>
      <c r="F230"/>
      <c r="G230"/>
      <c r="H230"/>
      <c r="I230"/>
      <c r="J230"/>
      <c r="K230"/>
      <c r="L230"/>
      <c r="M230"/>
      <c r="N230" s="6"/>
      <c r="O230"/>
      <c r="P230" s="6"/>
      <c r="Q230" s="130"/>
      <c r="R230" s="131"/>
      <c r="S230" s="131"/>
      <c r="T230" s="131"/>
      <c r="U230" s="132"/>
      <c r="V230" s="132"/>
      <c r="W230" s="132"/>
      <c r="X230" s="132"/>
      <c r="Y230" s="132"/>
      <c r="Z230" s="132"/>
      <c r="AA230" s="132"/>
      <c r="AB230" s="133"/>
      <c r="AC230"/>
    </row>
    <row r="231" spans="2:29">
      <c r="B231"/>
      <c r="C231"/>
      <c r="D231" s="148"/>
      <c r="E231"/>
      <c r="F231"/>
      <c r="G231"/>
      <c r="H231"/>
      <c r="I231"/>
      <c r="J231"/>
      <c r="K231"/>
      <c r="L231"/>
      <c r="M231"/>
      <c r="N231" s="6"/>
      <c r="O231"/>
      <c r="P231" s="6"/>
      <c r="Q231" s="130"/>
      <c r="R231" s="131"/>
      <c r="S231" s="131"/>
      <c r="T231" s="131"/>
      <c r="U231" s="132"/>
      <c r="V231" s="132"/>
      <c r="W231" s="132"/>
      <c r="X231" s="132"/>
      <c r="Y231" s="132"/>
      <c r="Z231" s="132"/>
      <c r="AA231" s="132"/>
      <c r="AB231" s="133"/>
      <c r="AC231"/>
    </row>
    <row r="232" spans="2:29">
      <c r="B232"/>
      <c r="C232"/>
      <c r="D232" s="148"/>
      <c r="E232"/>
      <c r="F232"/>
      <c r="G232"/>
      <c r="H232"/>
      <c r="I232"/>
      <c r="J232"/>
      <c r="K232"/>
      <c r="L232"/>
      <c r="M232"/>
      <c r="N232" s="6"/>
      <c r="O232"/>
      <c r="P232" s="6"/>
      <c r="Q232" s="130"/>
      <c r="R232" s="131"/>
      <c r="S232" s="131"/>
      <c r="T232" s="131"/>
      <c r="U232" s="132"/>
      <c r="V232" s="132"/>
      <c r="W232" s="132"/>
      <c r="X232" s="132"/>
      <c r="Y232" s="132"/>
      <c r="Z232" s="132"/>
      <c r="AA232" s="132"/>
      <c r="AB232" s="133"/>
      <c r="AC232"/>
    </row>
    <row r="233" spans="2:29">
      <c r="B233"/>
      <c r="C233"/>
      <c r="D233" s="148"/>
      <c r="E233"/>
      <c r="F233"/>
      <c r="G233"/>
      <c r="H233"/>
      <c r="I233"/>
      <c r="J233"/>
      <c r="K233"/>
      <c r="L233"/>
      <c r="M233"/>
      <c r="N233" s="6"/>
      <c r="O233"/>
      <c r="P233" s="6"/>
      <c r="Q233" s="130"/>
      <c r="R233" s="131"/>
      <c r="S233" s="131"/>
      <c r="T233" s="131"/>
      <c r="U233" s="132"/>
      <c r="V233" s="132"/>
      <c r="W233" s="132"/>
      <c r="X233" s="132"/>
      <c r="Y233" s="132"/>
      <c r="Z233" s="132"/>
      <c r="AA233" s="132"/>
      <c r="AB233" s="133"/>
      <c r="AC233"/>
    </row>
    <row r="234" spans="2:29">
      <c r="B234"/>
      <c r="C234"/>
      <c r="D234" s="148"/>
      <c r="E234"/>
      <c r="F234"/>
      <c r="G234"/>
      <c r="H234"/>
      <c r="I234"/>
      <c r="J234"/>
      <c r="K234"/>
      <c r="L234"/>
      <c r="M234"/>
      <c r="N234" s="6"/>
      <c r="O234"/>
      <c r="P234" s="6"/>
      <c r="Q234" s="130"/>
      <c r="R234" s="131"/>
      <c r="S234" s="131"/>
      <c r="T234" s="131"/>
      <c r="U234" s="132"/>
      <c r="V234" s="132"/>
      <c r="W234" s="132"/>
      <c r="X234" s="132"/>
      <c r="Y234" s="132"/>
      <c r="Z234" s="132"/>
      <c r="AA234" s="132"/>
      <c r="AB234" s="133"/>
      <c r="AC234"/>
    </row>
    <row r="235" spans="2:29">
      <c r="B235"/>
      <c r="C235"/>
      <c r="D235" s="148"/>
      <c r="E235"/>
      <c r="F235"/>
      <c r="G235"/>
      <c r="H235"/>
      <c r="I235"/>
      <c r="J235"/>
      <c r="K235"/>
      <c r="L235"/>
      <c r="M235"/>
      <c r="N235" s="6"/>
      <c r="O235"/>
      <c r="P235" s="6"/>
      <c r="Q235" s="130"/>
      <c r="R235" s="131"/>
      <c r="S235" s="131"/>
      <c r="T235" s="131"/>
      <c r="U235" s="132"/>
      <c r="V235" s="132"/>
      <c r="W235" s="132"/>
      <c r="X235" s="132"/>
      <c r="Y235" s="132"/>
      <c r="Z235" s="132"/>
      <c r="AA235" s="132"/>
      <c r="AB235" s="133"/>
      <c r="AC235"/>
    </row>
    <row r="236" spans="2:29">
      <c r="B236"/>
      <c r="C236"/>
      <c r="D236" s="148"/>
      <c r="E236"/>
      <c r="F236"/>
      <c r="G236"/>
      <c r="H236"/>
      <c r="I236"/>
      <c r="J236"/>
      <c r="K236"/>
      <c r="L236"/>
      <c r="M236"/>
      <c r="N236" s="6"/>
      <c r="O236"/>
      <c r="P236" s="6"/>
      <c r="Q236" s="130"/>
      <c r="R236" s="131"/>
      <c r="S236" s="131"/>
      <c r="T236" s="131"/>
      <c r="U236" s="132"/>
      <c r="V236" s="132"/>
      <c r="W236" s="132"/>
      <c r="X236" s="132"/>
      <c r="Y236" s="132"/>
      <c r="Z236" s="132"/>
      <c r="AA236" s="132"/>
      <c r="AB236" s="133"/>
      <c r="AC236"/>
    </row>
    <row r="237" spans="2:29">
      <c r="B237"/>
      <c r="C237"/>
      <c r="D237" s="148"/>
      <c r="E237"/>
      <c r="F237"/>
      <c r="G237"/>
      <c r="H237"/>
      <c r="I237"/>
      <c r="J237"/>
      <c r="K237"/>
      <c r="L237"/>
      <c r="M237"/>
      <c r="N237" s="6"/>
      <c r="O237"/>
      <c r="P237" s="6"/>
      <c r="Q237" s="130"/>
      <c r="R237" s="131"/>
      <c r="S237" s="131"/>
      <c r="T237" s="131"/>
      <c r="U237" s="132"/>
      <c r="V237" s="132"/>
      <c r="W237" s="132"/>
      <c r="X237" s="132"/>
      <c r="Y237" s="132"/>
      <c r="Z237" s="132"/>
      <c r="AA237" s="132"/>
      <c r="AB237" s="133"/>
      <c r="AC237"/>
    </row>
    <row r="238" spans="2:29">
      <c r="B238"/>
      <c r="C238"/>
      <c r="D238" s="148"/>
      <c r="E238"/>
      <c r="F238"/>
      <c r="G238"/>
      <c r="H238"/>
      <c r="I238"/>
      <c r="J238"/>
      <c r="K238"/>
      <c r="L238"/>
      <c r="M238"/>
      <c r="N238" s="6"/>
      <c r="O238"/>
      <c r="P238" s="6"/>
      <c r="Q238" s="130"/>
      <c r="R238" s="131"/>
      <c r="S238" s="131"/>
      <c r="T238" s="131"/>
      <c r="U238" s="132"/>
      <c r="V238" s="132"/>
      <c r="W238" s="132"/>
      <c r="X238" s="132"/>
      <c r="Y238" s="132"/>
      <c r="Z238" s="132"/>
      <c r="AA238" s="132"/>
      <c r="AB238" s="133"/>
      <c r="AC238"/>
    </row>
    <row r="239" spans="2:29">
      <c r="B239"/>
      <c r="C239"/>
      <c r="D239" s="148"/>
      <c r="E239"/>
      <c r="F239"/>
      <c r="G239"/>
      <c r="H239"/>
      <c r="I239"/>
      <c r="J239"/>
      <c r="K239"/>
      <c r="L239"/>
      <c r="M239"/>
      <c r="N239" s="6"/>
      <c r="O239"/>
      <c r="P239" s="6"/>
      <c r="Q239" s="130"/>
      <c r="R239" s="131"/>
      <c r="S239" s="131"/>
      <c r="T239" s="131"/>
      <c r="U239" s="132"/>
      <c r="V239" s="132"/>
      <c r="W239" s="132"/>
      <c r="X239" s="132"/>
      <c r="Y239" s="132"/>
      <c r="Z239" s="132"/>
      <c r="AA239" s="132"/>
      <c r="AB239" s="133"/>
      <c r="AC239"/>
    </row>
    <row r="240" spans="2:29">
      <c r="B240"/>
      <c r="C240"/>
      <c r="D240" s="148"/>
      <c r="E240"/>
      <c r="F240"/>
      <c r="G240"/>
      <c r="H240"/>
      <c r="I240"/>
      <c r="J240"/>
      <c r="K240"/>
      <c r="L240"/>
      <c r="M240"/>
      <c r="N240" s="6"/>
      <c r="O240"/>
      <c r="P240" s="6"/>
      <c r="Q240" s="130"/>
      <c r="R240" s="131"/>
      <c r="S240" s="131"/>
      <c r="T240" s="131"/>
      <c r="U240" s="132"/>
      <c r="V240" s="132"/>
      <c r="W240" s="132"/>
      <c r="X240" s="132"/>
      <c r="Y240" s="132"/>
      <c r="Z240" s="132"/>
      <c r="AA240" s="132"/>
      <c r="AB240" s="133"/>
      <c r="AC240"/>
    </row>
    <row r="241" spans="2:29">
      <c r="B241"/>
      <c r="C241"/>
      <c r="D241" s="148"/>
      <c r="E241"/>
      <c r="F241"/>
      <c r="G241"/>
      <c r="H241"/>
      <c r="I241"/>
      <c r="J241"/>
      <c r="K241"/>
      <c r="L241"/>
      <c r="M241"/>
      <c r="N241" s="6"/>
      <c r="O241"/>
      <c r="P241" s="6"/>
      <c r="Q241" s="130"/>
      <c r="R241" s="131"/>
      <c r="S241" s="131"/>
      <c r="T241" s="131"/>
      <c r="U241" s="132"/>
      <c r="V241" s="132"/>
      <c r="W241" s="132"/>
      <c r="X241" s="132"/>
      <c r="Y241" s="132"/>
      <c r="Z241" s="132"/>
      <c r="AA241" s="132"/>
      <c r="AB241" s="133"/>
      <c r="AC241"/>
    </row>
    <row r="242" spans="2:29">
      <c r="B242"/>
      <c r="C242"/>
      <c r="D242" s="148"/>
      <c r="E242"/>
      <c r="F242"/>
      <c r="G242"/>
      <c r="H242"/>
      <c r="I242"/>
      <c r="J242"/>
      <c r="K242"/>
      <c r="L242"/>
      <c r="M242"/>
      <c r="N242" s="6"/>
      <c r="O242"/>
      <c r="P242" s="6"/>
      <c r="Q242" s="130"/>
      <c r="R242" s="131"/>
      <c r="S242" s="131"/>
      <c r="T242" s="131"/>
      <c r="U242" s="132"/>
      <c r="V242" s="132"/>
      <c r="W242" s="132"/>
      <c r="X242" s="132"/>
      <c r="Y242" s="132"/>
      <c r="Z242" s="132"/>
      <c r="AA242" s="132"/>
      <c r="AB242" s="133"/>
      <c r="AC242"/>
    </row>
    <row r="243" spans="2:29">
      <c r="B243"/>
      <c r="C243"/>
      <c r="D243" s="148"/>
      <c r="E243"/>
      <c r="F243"/>
      <c r="G243"/>
      <c r="H243"/>
      <c r="I243"/>
      <c r="J243"/>
      <c r="K243"/>
      <c r="L243"/>
      <c r="M243"/>
      <c r="N243" s="6"/>
      <c r="O243"/>
      <c r="P243" s="6"/>
      <c r="Q243" s="130"/>
      <c r="R243" s="131"/>
      <c r="S243" s="131"/>
      <c r="T243" s="131"/>
      <c r="U243" s="132"/>
      <c r="V243" s="132"/>
      <c r="W243" s="132"/>
      <c r="X243" s="132"/>
      <c r="Y243" s="132"/>
      <c r="Z243" s="132"/>
      <c r="AA243" s="132"/>
      <c r="AB243" s="133"/>
      <c r="AC243"/>
    </row>
    <row r="244" spans="2:29">
      <c r="B244"/>
      <c r="C244"/>
      <c r="D244" s="148"/>
      <c r="E244"/>
      <c r="F244"/>
      <c r="G244"/>
      <c r="H244"/>
      <c r="I244"/>
      <c r="J244"/>
      <c r="K244"/>
      <c r="L244"/>
      <c r="M244"/>
      <c r="N244" s="6"/>
      <c r="O244"/>
      <c r="P244" s="6"/>
      <c r="Q244" s="130"/>
      <c r="R244" s="131"/>
      <c r="S244" s="131"/>
      <c r="T244" s="131"/>
      <c r="U244" s="132"/>
      <c r="V244" s="132"/>
      <c r="W244" s="132"/>
      <c r="X244" s="132"/>
      <c r="Y244" s="132"/>
      <c r="Z244" s="132"/>
      <c r="AA244" s="132"/>
      <c r="AB244" s="135"/>
      <c r="AC244"/>
    </row>
    <row r="245" spans="2:29">
      <c r="B245"/>
      <c r="C245"/>
      <c r="D245" s="148"/>
      <c r="E245"/>
      <c r="F245"/>
      <c r="G245"/>
      <c r="H245"/>
      <c r="I245"/>
      <c r="J245"/>
      <c r="K245"/>
      <c r="L245"/>
      <c r="M245"/>
      <c r="N245" s="6"/>
      <c r="O245"/>
      <c r="P245" s="6"/>
      <c r="Q245" s="130"/>
      <c r="R245" s="131"/>
      <c r="S245" s="131"/>
      <c r="T245" s="131"/>
      <c r="U245" s="132"/>
      <c r="V245" s="132"/>
      <c r="W245" s="132"/>
      <c r="X245" s="132"/>
      <c r="Y245" s="132"/>
      <c r="Z245" s="132"/>
      <c r="AA245" s="132"/>
      <c r="AB245" s="135"/>
      <c r="AC245"/>
    </row>
    <row r="246" spans="2:29">
      <c r="B246"/>
      <c r="C246"/>
      <c r="D246" s="148"/>
      <c r="E246"/>
      <c r="F246"/>
      <c r="G246"/>
      <c r="H246"/>
      <c r="I246"/>
      <c r="J246"/>
      <c r="K246"/>
      <c r="L246"/>
      <c r="M246"/>
      <c r="N246" s="6"/>
      <c r="O246"/>
      <c r="P246" s="6"/>
      <c r="Q246" s="130"/>
      <c r="R246" s="131"/>
      <c r="S246" s="131"/>
      <c r="T246" s="131"/>
      <c r="U246" s="132"/>
      <c r="V246" s="132"/>
      <c r="W246" s="132"/>
      <c r="X246" s="132"/>
      <c r="Y246" s="132"/>
      <c r="Z246" s="132"/>
      <c r="AA246" s="132"/>
      <c r="AB246" s="135"/>
      <c r="AC246"/>
    </row>
    <row r="247" spans="2:29">
      <c r="B247"/>
      <c r="C247"/>
      <c r="D247" s="148"/>
      <c r="E247"/>
      <c r="F247"/>
      <c r="G247"/>
      <c r="H247"/>
      <c r="I247"/>
      <c r="J247"/>
      <c r="K247"/>
      <c r="L247"/>
      <c r="M247"/>
      <c r="N247" s="6"/>
      <c r="O247"/>
      <c r="P247" s="6"/>
      <c r="Q247" s="130"/>
      <c r="R247" s="131"/>
      <c r="S247" s="131"/>
      <c r="T247" s="131"/>
      <c r="U247" s="132"/>
      <c r="V247" s="132"/>
      <c r="W247" s="132"/>
      <c r="X247" s="132"/>
      <c r="Y247" s="132"/>
      <c r="Z247" s="132"/>
      <c r="AA247" s="132"/>
      <c r="AB247" s="135"/>
      <c r="AC247"/>
    </row>
    <row r="248" spans="2:29">
      <c r="B248"/>
      <c r="C248"/>
      <c r="D248" s="148"/>
      <c r="E248"/>
      <c r="F248"/>
      <c r="G248"/>
      <c r="H248"/>
      <c r="I248"/>
      <c r="J248"/>
      <c r="K248"/>
      <c r="L248"/>
      <c r="M248"/>
      <c r="N248" s="6"/>
      <c r="O248"/>
      <c r="P248" s="6"/>
      <c r="Q248" s="130"/>
      <c r="R248" s="131"/>
      <c r="S248" s="131"/>
      <c r="T248" s="131"/>
      <c r="U248" s="132"/>
      <c r="V248" s="132"/>
      <c r="W248" s="132"/>
      <c r="X248" s="132"/>
      <c r="Y248" s="132"/>
      <c r="Z248" s="132"/>
      <c r="AA248" s="132"/>
      <c r="AB248" s="135"/>
      <c r="AC248"/>
    </row>
    <row r="249" spans="2:29">
      <c r="B249"/>
      <c r="C249"/>
      <c r="D249" s="148"/>
      <c r="E249"/>
      <c r="F249"/>
      <c r="G249"/>
      <c r="H249"/>
      <c r="I249"/>
      <c r="J249"/>
      <c r="K249"/>
      <c r="L249"/>
      <c r="M249"/>
      <c r="N249" s="6"/>
      <c r="O249"/>
      <c r="P249" s="6"/>
      <c r="Q249" s="130"/>
      <c r="R249" s="131"/>
      <c r="S249" s="131"/>
      <c r="T249" s="131"/>
      <c r="U249" s="132"/>
      <c r="V249" s="132"/>
      <c r="W249" s="132"/>
      <c r="X249" s="132"/>
      <c r="Y249" s="132"/>
      <c r="Z249" s="132"/>
      <c r="AA249" s="132"/>
      <c r="AB249" s="135"/>
      <c r="AC249"/>
    </row>
    <row r="250" spans="2:29">
      <c r="B250"/>
      <c r="C250"/>
      <c r="D250" s="148"/>
      <c r="E250"/>
      <c r="F250"/>
      <c r="G250"/>
      <c r="H250"/>
      <c r="I250"/>
      <c r="J250"/>
      <c r="K250"/>
      <c r="L250"/>
      <c r="M250"/>
      <c r="N250" s="6"/>
      <c r="O250"/>
      <c r="P250" s="6"/>
      <c r="Q250" s="130"/>
      <c r="R250" s="131"/>
      <c r="S250" s="131"/>
      <c r="T250" s="131"/>
      <c r="U250" s="132"/>
      <c r="V250" s="132"/>
      <c r="W250" s="132"/>
      <c r="X250" s="132"/>
      <c r="Y250" s="132"/>
      <c r="Z250" s="132"/>
      <c r="AA250" s="132"/>
      <c r="AB250" s="135"/>
      <c r="AC250"/>
    </row>
    <row r="251" spans="2:29">
      <c r="B251"/>
      <c r="C251"/>
      <c r="D251" s="148"/>
      <c r="E251"/>
      <c r="F251"/>
      <c r="G251"/>
      <c r="H251"/>
      <c r="I251"/>
      <c r="J251"/>
      <c r="K251"/>
      <c r="L251"/>
      <c r="M251"/>
      <c r="N251" s="6"/>
      <c r="O251"/>
      <c r="P251" s="6"/>
      <c r="Q251" s="130"/>
      <c r="R251" s="131"/>
      <c r="S251" s="131"/>
      <c r="T251" s="131"/>
      <c r="U251" s="132"/>
      <c r="V251" s="132"/>
      <c r="W251" s="132"/>
      <c r="X251" s="132"/>
      <c r="Y251" s="132"/>
      <c r="Z251" s="132"/>
      <c r="AA251" s="132"/>
      <c r="AB251" s="135"/>
      <c r="AC251"/>
    </row>
    <row r="252" spans="2:29">
      <c r="B252"/>
      <c r="C252"/>
      <c r="D252" s="148"/>
      <c r="E252"/>
      <c r="F252"/>
      <c r="G252"/>
      <c r="H252"/>
      <c r="I252"/>
      <c r="J252"/>
      <c r="K252"/>
      <c r="L252"/>
      <c r="M252"/>
      <c r="N252" s="6"/>
      <c r="O252"/>
      <c r="P252" s="6"/>
      <c r="Q252" s="130"/>
      <c r="R252" s="132"/>
      <c r="S252" s="132"/>
      <c r="T252" s="132"/>
      <c r="U252" s="132"/>
      <c r="V252" s="132"/>
      <c r="W252" s="132"/>
      <c r="X252" s="132"/>
      <c r="Y252" s="132"/>
      <c r="Z252" s="132"/>
      <c r="AA252" s="132"/>
      <c r="AB252" s="135"/>
      <c r="AC252"/>
    </row>
    <row r="253" spans="2:29">
      <c r="B253"/>
      <c r="C253"/>
      <c r="D253" s="148"/>
      <c r="E253"/>
      <c r="F253"/>
      <c r="G253"/>
      <c r="H253"/>
      <c r="I253"/>
      <c r="J253"/>
      <c r="K253"/>
      <c r="L253"/>
      <c r="M253"/>
      <c r="N253" s="6"/>
      <c r="O253"/>
      <c r="P253" s="6"/>
      <c r="Q253" s="130"/>
      <c r="R253" s="132"/>
      <c r="S253" s="132"/>
      <c r="T253" s="132"/>
      <c r="U253" s="132"/>
      <c r="V253" s="132"/>
      <c r="W253" s="132"/>
      <c r="X253" s="132"/>
      <c r="Y253" s="132"/>
      <c r="Z253" s="132"/>
      <c r="AA253" s="132"/>
      <c r="AB253" s="135"/>
      <c r="AC253"/>
    </row>
    <row r="254" spans="2:29">
      <c r="B254"/>
      <c r="C254"/>
      <c r="D254" s="148"/>
      <c r="E254"/>
      <c r="F254"/>
      <c r="G254"/>
      <c r="H254"/>
      <c r="I254"/>
      <c r="J254"/>
      <c r="K254"/>
      <c r="L254"/>
      <c r="M254"/>
      <c r="N254" s="6"/>
      <c r="O254"/>
      <c r="P254" s="6"/>
      <c r="Q254" s="130"/>
      <c r="R254" s="132"/>
      <c r="S254" s="132"/>
      <c r="T254" s="132"/>
      <c r="U254" s="132"/>
      <c r="V254" s="132"/>
      <c r="W254" s="132"/>
      <c r="X254" s="132"/>
      <c r="Y254" s="132"/>
      <c r="Z254" s="132"/>
      <c r="AA254" s="132"/>
      <c r="AB254" s="135"/>
      <c r="AC254"/>
    </row>
    <row r="255" spans="2:29">
      <c r="B255"/>
      <c r="C255"/>
      <c r="D255" s="148"/>
      <c r="E255"/>
      <c r="F255"/>
      <c r="G255"/>
      <c r="H255"/>
      <c r="I255"/>
      <c r="J255"/>
      <c r="K255"/>
      <c r="L255"/>
      <c r="M255"/>
      <c r="N255" s="6"/>
      <c r="O255"/>
      <c r="P255" s="6"/>
      <c r="Q255" s="130"/>
      <c r="R255" s="132"/>
      <c r="S255" s="132"/>
      <c r="T255" s="132"/>
      <c r="U255" s="132"/>
      <c r="V255" s="132"/>
      <c r="W255" s="132"/>
      <c r="X255" s="132"/>
      <c r="Y255" s="132"/>
      <c r="Z255" s="132"/>
      <c r="AA255" s="132"/>
      <c r="AB255" s="135"/>
      <c r="AC255"/>
    </row>
    <row r="256" spans="2:29">
      <c r="B256"/>
      <c r="C256"/>
      <c r="D256" s="148"/>
      <c r="E256"/>
      <c r="F256"/>
      <c r="G256"/>
      <c r="H256"/>
      <c r="I256"/>
      <c r="J256"/>
      <c r="K256"/>
      <c r="L256"/>
      <c r="M256"/>
      <c r="N256" s="6"/>
      <c r="O256"/>
      <c r="P256" s="6"/>
      <c r="Q256" s="130"/>
      <c r="R256" s="132"/>
      <c r="S256" s="132"/>
      <c r="T256" s="132"/>
      <c r="U256" s="132"/>
      <c r="V256" s="132"/>
      <c r="W256" s="132"/>
      <c r="X256" s="132"/>
      <c r="Y256" s="132"/>
      <c r="Z256" s="132"/>
      <c r="AA256" s="132"/>
      <c r="AB256" s="135"/>
      <c r="AC256"/>
    </row>
    <row r="257" spans="2:29">
      <c r="B257"/>
      <c r="C257"/>
      <c r="D257" s="148"/>
      <c r="E257"/>
      <c r="F257"/>
      <c r="G257"/>
      <c r="H257"/>
      <c r="I257"/>
      <c r="J257"/>
      <c r="K257"/>
      <c r="L257"/>
      <c r="M257"/>
      <c r="N257" s="6"/>
      <c r="O257"/>
      <c r="P257" s="6"/>
      <c r="Q257" s="130"/>
      <c r="R257" s="132"/>
      <c r="S257" s="132"/>
      <c r="T257" s="132"/>
      <c r="U257" s="132"/>
      <c r="V257" s="7"/>
      <c r="W257" s="132"/>
      <c r="X257" s="2"/>
      <c r="Y257" s="132"/>
      <c r="Z257" s="132"/>
      <c r="AA257" s="132"/>
      <c r="AB257" s="135"/>
      <c r="AC257"/>
    </row>
    <row r="258" spans="2:29">
      <c r="B258"/>
      <c r="C258"/>
      <c r="D258" s="148"/>
      <c r="E258"/>
      <c r="F258"/>
      <c r="G258"/>
      <c r="H258"/>
      <c r="I258"/>
      <c r="J258"/>
      <c r="K258"/>
      <c r="L258"/>
      <c r="M258"/>
      <c r="N258" s="6"/>
      <c r="O258"/>
      <c r="P258" s="6"/>
      <c r="Q258" s="130"/>
      <c r="R258" s="132"/>
      <c r="S258" s="132"/>
      <c r="T258" s="132"/>
      <c r="U258" s="132"/>
      <c r="V258" s="132"/>
      <c r="W258" s="132"/>
      <c r="X258" s="132"/>
      <c r="Y258" s="132"/>
      <c r="Z258" s="132"/>
      <c r="AA258" s="132"/>
      <c r="AB258" s="135"/>
      <c r="AC258"/>
    </row>
    <row r="259" spans="2:29">
      <c r="B259"/>
      <c r="C259"/>
      <c r="D259" s="148"/>
      <c r="E259"/>
      <c r="F259"/>
      <c r="G259"/>
      <c r="H259"/>
      <c r="I259"/>
      <c r="J259"/>
      <c r="K259"/>
      <c r="L259"/>
      <c r="M259"/>
      <c r="N259" s="6"/>
      <c r="O259"/>
      <c r="P259" s="6"/>
      <c r="Q259" s="130"/>
      <c r="R259" s="132"/>
      <c r="S259" s="132"/>
      <c r="T259" s="132"/>
      <c r="U259" s="132"/>
      <c r="V259" s="132"/>
      <c r="W259" s="132"/>
      <c r="X259" s="132"/>
      <c r="Y259" s="132"/>
      <c r="Z259" s="132"/>
      <c r="AA259" s="132"/>
      <c r="AB259" s="135"/>
      <c r="AC259"/>
    </row>
    <row r="260" spans="2:29">
      <c r="B260"/>
      <c r="C260"/>
      <c r="D260" s="148"/>
      <c r="E260"/>
      <c r="F260"/>
      <c r="G260"/>
      <c r="H260"/>
      <c r="I260"/>
      <c r="J260"/>
      <c r="K260"/>
      <c r="L260"/>
      <c r="M260"/>
      <c r="N260" s="6"/>
      <c r="O260"/>
      <c r="P260" s="6"/>
      <c r="Q260" s="130"/>
      <c r="R260" s="132"/>
      <c r="S260" s="132"/>
      <c r="T260" s="132"/>
      <c r="U260" s="132"/>
      <c r="V260" s="132"/>
      <c r="W260" s="132"/>
      <c r="X260" s="132"/>
      <c r="Y260" s="132"/>
      <c r="Z260" s="132"/>
      <c r="AA260" s="132"/>
      <c r="AB260" s="135"/>
      <c r="AC260"/>
    </row>
    <row r="261" spans="2:29">
      <c r="B261"/>
      <c r="C261"/>
      <c r="D261" s="148"/>
      <c r="E261"/>
      <c r="F261"/>
      <c r="G261"/>
      <c r="H261"/>
      <c r="I261"/>
      <c r="J261"/>
      <c r="K261"/>
      <c r="L261"/>
      <c r="M261"/>
      <c r="N261" s="6"/>
      <c r="O261"/>
      <c r="P261" s="6"/>
      <c r="Q261" s="130"/>
      <c r="R261" s="132"/>
      <c r="S261" s="132"/>
      <c r="T261" s="132"/>
      <c r="U261" s="132"/>
      <c r="V261" s="132"/>
      <c r="W261" s="132"/>
      <c r="X261" s="132"/>
      <c r="Y261" s="132"/>
      <c r="Z261" s="132"/>
      <c r="AA261" s="132"/>
      <c r="AB261" s="135"/>
      <c r="AC261"/>
    </row>
    <row r="262" spans="2:29">
      <c r="B262"/>
      <c r="C262"/>
      <c r="D262" s="148"/>
      <c r="E262"/>
      <c r="F262"/>
      <c r="G262"/>
      <c r="H262"/>
      <c r="I262"/>
      <c r="J262"/>
      <c r="K262"/>
      <c r="L262"/>
      <c r="M262"/>
      <c r="N262" s="6"/>
      <c r="O262"/>
      <c r="P262" s="6"/>
      <c r="Q262" s="130"/>
      <c r="R262" s="132"/>
      <c r="S262" s="132"/>
      <c r="T262" s="132"/>
      <c r="U262" s="132"/>
      <c r="V262" s="132"/>
      <c r="W262" s="132"/>
      <c r="X262" s="132"/>
      <c r="Y262" s="132"/>
      <c r="Z262" s="132"/>
      <c r="AA262" s="132"/>
      <c r="AB262" s="135"/>
      <c r="AC262"/>
    </row>
    <row r="263" spans="2:29">
      <c r="B263"/>
      <c r="C263"/>
      <c r="D263" s="148"/>
      <c r="E263"/>
      <c r="F263"/>
      <c r="G263"/>
      <c r="H263"/>
      <c r="I263"/>
      <c r="J263"/>
      <c r="K263"/>
      <c r="L263"/>
      <c r="M263"/>
      <c r="N263" s="6"/>
      <c r="O263"/>
      <c r="P263" s="6"/>
      <c r="Q263" s="130"/>
      <c r="R263" s="132"/>
      <c r="S263" s="132"/>
      <c r="T263" s="132"/>
      <c r="U263" s="132"/>
      <c r="V263" s="132"/>
      <c r="W263" s="132"/>
      <c r="X263" s="132"/>
      <c r="Y263" s="132"/>
      <c r="Z263" s="132"/>
      <c r="AA263" s="132"/>
      <c r="AB263" s="135"/>
      <c r="AC263"/>
    </row>
    <row r="264" spans="2:29">
      <c r="B264"/>
      <c r="C264"/>
      <c r="D264" s="148"/>
      <c r="E264"/>
      <c r="F264"/>
      <c r="G264"/>
      <c r="H264"/>
      <c r="I264"/>
      <c r="J264"/>
      <c r="K264"/>
      <c r="L264"/>
      <c r="M264"/>
      <c r="N264" s="6"/>
      <c r="O264"/>
      <c r="P264" s="6"/>
      <c r="Q264" s="130"/>
      <c r="R264" s="132"/>
      <c r="S264" s="132"/>
      <c r="T264" s="132"/>
      <c r="U264" s="132"/>
      <c r="V264" s="132"/>
      <c r="W264" s="132"/>
      <c r="X264" s="132"/>
      <c r="Y264" s="132"/>
      <c r="Z264" s="132"/>
      <c r="AA264" s="132"/>
      <c r="AB264" s="135"/>
      <c r="AC264"/>
    </row>
    <row r="265" spans="2:29">
      <c r="B265"/>
      <c r="C265"/>
      <c r="D265" s="148"/>
      <c r="E265"/>
      <c r="F265"/>
      <c r="G265"/>
      <c r="H265"/>
      <c r="I265"/>
      <c r="J265"/>
      <c r="K265"/>
      <c r="L265"/>
      <c r="M265"/>
      <c r="N265" s="6"/>
      <c r="O265"/>
      <c r="P265" s="6"/>
      <c r="Q265" s="130"/>
      <c r="R265" s="132"/>
      <c r="S265" s="132"/>
      <c r="T265" s="132"/>
      <c r="U265" s="132"/>
      <c r="V265" s="132"/>
      <c r="W265" s="132"/>
      <c r="X265" s="132"/>
      <c r="Y265" s="132"/>
      <c r="Z265" s="132"/>
      <c r="AA265" s="132"/>
      <c r="AB265" s="135"/>
      <c r="AC265"/>
    </row>
    <row r="266" spans="2:29">
      <c r="B266"/>
      <c r="C266"/>
      <c r="D266" s="148"/>
      <c r="E266"/>
      <c r="F266"/>
      <c r="G266"/>
      <c r="H266"/>
      <c r="I266"/>
      <c r="J266"/>
      <c r="K266"/>
      <c r="L266"/>
      <c r="M266"/>
      <c r="N266" s="6"/>
      <c r="O266"/>
      <c r="P266" s="6"/>
      <c r="Q266" s="130"/>
      <c r="R266" s="132"/>
      <c r="S266" s="132"/>
      <c r="T266" s="132"/>
      <c r="U266" s="132"/>
      <c r="V266" s="132"/>
      <c r="W266" s="132"/>
      <c r="X266" s="132"/>
      <c r="Y266" s="132"/>
      <c r="Z266" s="132"/>
      <c r="AA266" s="132"/>
      <c r="AB266" s="135"/>
      <c r="AC266"/>
    </row>
    <row r="267" spans="2:29">
      <c r="B267"/>
      <c r="C267"/>
      <c r="D267" s="148"/>
      <c r="E267"/>
      <c r="F267"/>
      <c r="G267"/>
      <c r="H267"/>
      <c r="I267"/>
      <c r="J267"/>
      <c r="K267"/>
      <c r="L267"/>
      <c r="M267"/>
      <c r="N267" s="6"/>
      <c r="O267"/>
      <c r="P267" s="6"/>
      <c r="Q267" s="130"/>
      <c r="R267" s="132"/>
      <c r="S267" s="132"/>
      <c r="T267" s="132"/>
      <c r="U267" s="132"/>
      <c r="V267" s="132"/>
      <c r="W267" s="132"/>
      <c r="X267" s="132"/>
      <c r="Y267" s="132"/>
      <c r="Z267" s="132"/>
      <c r="AA267" s="132"/>
      <c r="AB267" s="135"/>
      <c r="AC267"/>
    </row>
    <row r="268" spans="2:29">
      <c r="B268"/>
      <c r="C268"/>
      <c r="D268" s="148"/>
      <c r="E268"/>
      <c r="F268"/>
      <c r="G268"/>
      <c r="H268"/>
      <c r="I268"/>
      <c r="J268"/>
      <c r="K268"/>
      <c r="L268"/>
      <c r="M268"/>
      <c r="N268" s="6"/>
      <c r="O268"/>
      <c r="P268" s="6"/>
      <c r="Q268" s="130"/>
      <c r="R268" s="132"/>
      <c r="S268" s="132"/>
      <c r="T268" s="132"/>
      <c r="U268" s="132"/>
      <c r="V268" s="132"/>
      <c r="W268" s="132"/>
      <c r="X268" s="132"/>
      <c r="Y268" s="132"/>
      <c r="Z268" s="132"/>
      <c r="AA268" s="132"/>
      <c r="AB268" s="135"/>
      <c r="AC268"/>
    </row>
    <row r="269" spans="2:29">
      <c r="B269"/>
      <c r="C269"/>
      <c r="D269" s="148"/>
      <c r="E269"/>
      <c r="F269"/>
      <c r="G269"/>
      <c r="H269"/>
      <c r="I269"/>
      <c r="J269"/>
      <c r="K269"/>
      <c r="L269"/>
      <c r="M269"/>
      <c r="N269" s="6"/>
      <c r="O269"/>
      <c r="P269" s="6"/>
      <c r="Q269" s="130"/>
      <c r="R269" s="132"/>
      <c r="S269" s="132"/>
      <c r="T269" s="132"/>
      <c r="U269" s="132"/>
      <c r="V269" s="132"/>
      <c r="W269" s="132"/>
      <c r="X269" s="132"/>
      <c r="Y269" s="132"/>
      <c r="Z269" s="132"/>
      <c r="AA269" s="132"/>
      <c r="AB269" s="135"/>
      <c r="AC269"/>
    </row>
    <row r="270" spans="2:29">
      <c r="B270"/>
      <c r="C270"/>
      <c r="D270" s="148"/>
      <c r="E270"/>
      <c r="F270"/>
      <c r="G270"/>
      <c r="H270"/>
      <c r="I270"/>
      <c r="J270"/>
      <c r="K270"/>
      <c r="L270"/>
      <c r="M270"/>
      <c r="N270" s="6"/>
      <c r="O270"/>
      <c r="P270" s="6"/>
      <c r="Q270" s="130"/>
      <c r="R270" s="132"/>
      <c r="S270" s="132"/>
      <c r="T270" s="132"/>
      <c r="U270" s="132"/>
      <c r="V270" s="132"/>
      <c r="W270" s="132"/>
      <c r="X270" s="132"/>
      <c r="Y270" s="132"/>
      <c r="Z270" s="132"/>
      <c r="AA270" s="132"/>
      <c r="AB270" s="135"/>
      <c r="AC270"/>
    </row>
    <row r="271" spans="2:29">
      <c r="B271"/>
      <c r="C271"/>
      <c r="D271" s="148"/>
      <c r="E271"/>
      <c r="F271"/>
      <c r="G271"/>
      <c r="H271"/>
      <c r="I271"/>
      <c r="J271"/>
      <c r="K271"/>
      <c r="L271"/>
      <c r="M271"/>
      <c r="N271" s="6"/>
      <c r="O271"/>
      <c r="P271" s="6"/>
      <c r="Q271" s="130"/>
      <c r="R271" s="132"/>
      <c r="S271" s="132"/>
      <c r="T271" s="132"/>
      <c r="U271" s="132"/>
      <c r="V271" s="132"/>
      <c r="W271" s="132"/>
      <c r="X271" s="132"/>
      <c r="Y271" s="132"/>
      <c r="Z271" s="132"/>
      <c r="AA271" s="132"/>
      <c r="AB271" s="135"/>
      <c r="AC271"/>
    </row>
    <row r="272" spans="2:29">
      <c r="B272"/>
      <c r="C272"/>
      <c r="D272" s="148"/>
      <c r="E272"/>
      <c r="F272"/>
      <c r="G272"/>
      <c r="H272"/>
      <c r="I272"/>
      <c r="J272"/>
      <c r="K272"/>
      <c r="L272"/>
      <c r="M272"/>
      <c r="N272" s="6"/>
      <c r="O272"/>
      <c r="P272" s="6"/>
      <c r="Q272" s="130"/>
      <c r="R272" s="132"/>
      <c r="S272" s="132"/>
      <c r="T272" s="132"/>
      <c r="U272" s="132"/>
      <c r="V272" s="132"/>
      <c r="W272" s="132"/>
      <c r="X272" s="132"/>
      <c r="Y272" s="132"/>
      <c r="Z272" s="132"/>
      <c r="AA272" s="132"/>
      <c r="AB272" s="135"/>
      <c r="AC272"/>
    </row>
    <row r="273" spans="17:28">
      <c r="Q273" s="130"/>
      <c r="R273" s="132"/>
      <c r="S273" s="132"/>
      <c r="T273" s="132"/>
      <c r="U273" s="132"/>
      <c r="V273" s="132"/>
      <c r="W273" s="132"/>
      <c r="X273" s="132"/>
      <c r="Y273" s="132"/>
      <c r="Z273" s="132"/>
      <c r="AA273" s="132"/>
      <c r="AB273" s="135"/>
    </row>
    <row r="274" spans="17:28">
      <c r="Q274" s="130"/>
      <c r="R274" s="132"/>
      <c r="S274" s="132"/>
      <c r="T274" s="132"/>
      <c r="U274" s="132"/>
      <c r="V274" s="132"/>
      <c r="W274" s="132"/>
      <c r="X274" s="132"/>
      <c r="Y274" s="132"/>
      <c r="Z274" s="132"/>
      <c r="AA274" s="132"/>
      <c r="AB274" s="135"/>
    </row>
    <row r="275" spans="17:28">
      <c r="Q275" s="130"/>
      <c r="R275" s="132"/>
      <c r="S275" s="132"/>
      <c r="T275" s="132"/>
      <c r="U275" s="132"/>
      <c r="V275" s="132"/>
      <c r="W275" s="132"/>
      <c r="X275" s="132"/>
      <c r="Y275" s="132"/>
      <c r="Z275" s="132"/>
      <c r="AA275" s="132"/>
      <c r="AB275" s="135"/>
    </row>
    <row r="276" spans="17:28">
      <c r="Q276" s="130"/>
      <c r="R276" s="132"/>
      <c r="S276" s="132"/>
      <c r="T276" s="132"/>
      <c r="U276" s="132"/>
      <c r="V276" s="132"/>
      <c r="W276" s="132"/>
      <c r="X276" s="132"/>
      <c r="Y276" s="132"/>
      <c r="Z276" s="132"/>
      <c r="AA276" s="132"/>
      <c r="AB276" s="135"/>
    </row>
    <row r="277" spans="17:28">
      <c r="Q277" s="130"/>
      <c r="R277" s="132"/>
      <c r="S277" s="132"/>
      <c r="T277" s="132"/>
      <c r="U277" s="132"/>
      <c r="V277" s="132"/>
      <c r="W277" s="132"/>
      <c r="X277" s="132"/>
      <c r="Y277" s="132"/>
      <c r="Z277" s="132"/>
      <c r="AA277" s="132"/>
      <c r="AB277" s="135"/>
    </row>
    <row r="278" spans="17:28">
      <c r="Q278" s="130"/>
      <c r="R278" s="132"/>
      <c r="S278" s="132"/>
      <c r="T278" s="132"/>
      <c r="U278" s="132"/>
      <c r="V278" s="132"/>
      <c r="W278" s="132"/>
      <c r="X278" s="132"/>
      <c r="Y278" s="132"/>
      <c r="Z278" s="132"/>
      <c r="AA278" s="132"/>
      <c r="AB278" s="135"/>
    </row>
    <row r="279" spans="17:28">
      <c r="Q279" s="130"/>
      <c r="R279" s="132"/>
      <c r="S279" s="132"/>
      <c r="T279" s="132"/>
      <c r="U279" s="132"/>
      <c r="V279" s="132"/>
      <c r="W279" s="132"/>
      <c r="X279" s="132"/>
      <c r="Y279" s="132"/>
      <c r="Z279" s="132"/>
      <c r="AA279" s="132"/>
      <c r="AB279" s="135"/>
    </row>
    <row r="280" spans="17:28">
      <c r="Q280" s="130"/>
      <c r="R280" s="132"/>
      <c r="S280" s="132"/>
      <c r="T280" s="132"/>
      <c r="U280" s="132"/>
      <c r="V280" s="132"/>
      <c r="W280" s="132"/>
      <c r="X280" s="132"/>
      <c r="Y280" s="132"/>
      <c r="Z280" s="132"/>
      <c r="AA280" s="132"/>
      <c r="AB280" s="135"/>
    </row>
    <row r="281" spans="17:28">
      <c r="Q281" s="130"/>
      <c r="R281" s="132"/>
      <c r="S281" s="132"/>
      <c r="T281" s="132"/>
      <c r="U281" s="132"/>
      <c r="V281" s="132"/>
      <c r="W281" s="132"/>
      <c r="X281" s="132"/>
      <c r="Y281" s="132"/>
      <c r="Z281" s="132"/>
      <c r="AA281" s="132"/>
      <c r="AB281" s="135"/>
    </row>
    <row r="282" spans="17:28">
      <c r="Q282" s="130"/>
      <c r="R282" s="132"/>
      <c r="S282" s="132"/>
      <c r="T282" s="132"/>
      <c r="U282" s="132"/>
      <c r="V282" s="132"/>
      <c r="W282" s="132"/>
      <c r="X282" s="132"/>
      <c r="Y282" s="132"/>
      <c r="Z282" s="132"/>
      <c r="AA282" s="132"/>
      <c r="AB282" s="135"/>
    </row>
    <row r="283" spans="17:28">
      <c r="Q283" s="130"/>
      <c r="R283" s="132"/>
      <c r="S283" s="132"/>
      <c r="T283" s="132"/>
      <c r="U283" s="132"/>
      <c r="V283" s="132"/>
      <c r="W283" s="132"/>
      <c r="X283" s="132"/>
      <c r="Y283" s="132"/>
      <c r="Z283" s="132"/>
      <c r="AA283" s="132"/>
      <c r="AB283" s="135"/>
    </row>
    <row r="284" spans="17:28">
      <c r="Q284" s="130"/>
      <c r="R284" s="132"/>
      <c r="S284" s="132"/>
      <c r="T284" s="132"/>
      <c r="U284" s="132"/>
      <c r="V284" s="132"/>
      <c r="W284" s="132"/>
      <c r="X284" s="132"/>
      <c r="Y284" s="132"/>
      <c r="Z284" s="132"/>
      <c r="AA284" s="132"/>
      <c r="AB284" s="135"/>
    </row>
    <row r="285" spans="17:28">
      <c r="Q285" s="130"/>
      <c r="R285" s="132"/>
      <c r="S285" s="132"/>
      <c r="T285" s="132"/>
      <c r="U285" s="132"/>
      <c r="V285" s="132"/>
      <c r="W285" s="132"/>
      <c r="X285" s="132"/>
      <c r="Y285" s="132"/>
      <c r="Z285" s="132"/>
      <c r="AA285" s="132"/>
      <c r="AB285" s="135"/>
    </row>
    <row r="286" spans="17:28">
      <c r="Q286" s="130"/>
      <c r="R286" s="132"/>
      <c r="S286" s="132"/>
      <c r="T286" s="132"/>
      <c r="U286" s="132"/>
      <c r="V286" s="132"/>
      <c r="W286" s="132"/>
      <c r="X286" s="132"/>
      <c r="Y286" s="132"/>
      <c r="Z286" s="132"/>
      <c r="AA286" s="132"/>
      <c r="AB286" s="135"/>
    </row>
    <row r="287" spans="17:28">
      <c r="Q287" s="130"/>
      <c r="R287" s="132"/>
      <c r="S287" s="132"/>
      <c r="T287" s="132"/>
      <c r="U287" s="132"/>
      <c r="V287" s="132"/>
      <c r="W287" s="132"/>
      <c r="X287" s="132"/>
      <c r="Y287" s="132"/>
      <c r="Z287" s="132"/>
      <c r="AA287" s="132"/>
      <c r="AB287" s="135"/>
    </row>
    <row r="288" spans="17:28">
      <c r="Q288" s="130"/>
      <c r="R288" s="132"/>
      <c r="S288" s="132"/>
      <c r="T288" s="132"/>
      <c r="U288" s="132"/>
      <c r="V288" s="132"/>
      <c r="W288" s="132"/>
      <c r="X288" s="132"/>
      <c r="Y288" s="132"/>
      <c r="Z288" s="132"/>
      <c r="AA288" s="132"/>
      <c r="AB288" s="135"/>
    </row>
    <row r="289" spans="17:28">
      <c r="Q289" s="130"/>
      <c r="R289" s="132"/>
      <c r="S289" s="132"/>
      <c r="T289" s="132"/>
      <c r="U289" s="132"/>
      <c r="V289" s="132"/>
      <c r="W289" s="132"/>
      <c r="X289" s="132"/>
      <c r="Y289" s="132"/>
      <c r="Z289" s="132"/>
      <c r="AA289" s="132"/>
      <c r="AB289" s="135"/>
    </row>
    <row r="290" spans="17:28">
      <c r="Q290" s="130"/>
      <c r="R290" s="132"/>
      <c r="S290" s="132"/>
      <c r="T290" s="132"/>
      <c r="U290" s="132"/>
      <c r="V290" s="132"/>
      <c r="W290" s="132"/>
      <c r="X290" s="132"/>
      <c r="Y290" s="132"/>
      <c r="Z290" s="132"/>
      <c r="AA290" s="132"/>
      <c r="AB290" s="135"/>
    </row>
    <row r="291" spans="17:28">
      <c r="Q291" s="130"/>
      <c r="R291" s="132"/>
      <c r="S291" s="132"/>
      <c r="T291" s="132"/>
      <c r="U291" s="132"/>
      <c r="V291" s="132"/>
      <c r="W291" s="132"/>
      <c r="X291" s="132"/>
      <c r="Y291" s="132"/>
      <c r="Z291" s="132"/>
      <c r="AA291" s="132"/>
      <c r="AB291" s="135"/>
    </row>
    <row r="292" spans="17:28">
      <c r="Q292" s="130"/>
      <c r="R292" s="132"/>
      <c r="S292" s="132"/>
      <c r="T292" s="132"/>
      <c r="U292" s="132"/>
      <c r="V292" s="132"/>
      <c r="W292" s="132"/>
      <c r="X292" s="132"/>
      <c r="Y292" s="132"/>
      <c r="Z292" s="132"/>
      <c r="AA292" s="132"/>
      <c r="AB292" s="135"/>
    </row>
    <row r="293" spans="17:28">
      <c r="Q293" s="130"/>
      <c r="R293" s="132"/>
      <c r="S293" s="132"/>
      <c r="T293" s="132"/>
      <c r="U293" s="132"/>
      <c r="V293" s="132"/>
      <c r="W293" s="132"/>
      <c r="X293" s="132"/>
      <c r="Y293" s="132"/>
      <c r="Z293" s="132"/>
      <c r="AA293" s="132"/>
      <c r="AB293" s="135"/>
    </row>
    <row r="294" spans="17:28">
      <c r="Q294" s="130"/>
      <c r="R294" s="132"/>
      <c r="S294" s="132"/>
      <c r="T294" s="132"/>
      <c r="U294" s="132"/>
      <c r="V294" s="132"/>
      <c r="W294" s="132"/>
      <c r="X294" s="132"/>
      <c r="Y294" s="132"/>
      <c r="Z294" s="132"/>
      <c r="AA294" s="132"/>
      <c r="AB294" s="135"/>
    </row>
    <row r="295" spans="17:28">
      <c r="Q295" s="130"/>
      <c r="R295" s="132"/>
      <c r="S295" s="132"/>
      <c r="T295" s="132"/>
      <c r="U295" s="132"/>
      <c r="V295" s="132"/>
      <c r="W295" s="132"/>
      <c r="X295" s="132"/>
      <c r="Y295" s="132"/>
      <c r="Z295" s="132"/>
      <c r="AA295" s="132"/>
      <c r="AB295" s="135"/>
    </row>
    <row r="296" spans="17:28">
      <c r="Q296" s="130"/>
      <c r="R296" s="132"/>
      <c r="S296" s="132"/>
      <c r="T296" s="132"/>
      <c r="U296" s="132"/>
      <c r="V296" s="132"/>
      <c r="W296" s="132"/>
      <c r="X296" s="132"/>
      <c r="Y296" s="132"/>
      <c r="Z296" s="132"/>
      <c r="AA296" s="132"/>
      <c r="AB296" s="135"/>
    </row>
    <row r="297" spans="17:28">
      <c r="Q297" s="130"/>
      <c r="R297" s="132"/>
      <c r="S297" s="132"/>
      <c r="T297" s="132"/>
      <c r="U297" s="132"/>
      <c r="V297" s="132"/>
      <c r="W297" s="132"/>
      <c r="X297" s="132"/>
      <c r="Y297" s="132"/>
      <c r="Z297" s="132"/>
      <c r="AA297" s="132"/>
      <c r="AB297" s="135"/>
    </row>
    <row r="298" spans="17:28">
      <c r="Q298" s="130"/>
      <c r="R298" s="132"/>
      <c r="S298" s="132"/>
      <c r="T298" s="132"/>
      <c r="U298" s="132"/>
      <c r="V298" s="132"/>
      <c r="W298" s="132"/>
      <c r="X298" s="132"/>
      <c r="Y298" s="132"/>
      <c r="Z298" s="132"/>
      <c r="AA298" s="132"/>
      <c r="AB298" s="135"/>
    </row>
    <row r="299" spans="17:28">
      <c r="Q299" s="130"/>
      <c r="R299" s="132"/>
      <c r="S299" s="132"/>
      <c r="T299" s="132"/>
      <c r="U299" s="132"/>
      <c r="V299" s="132"/>
      <c r="W299" s="132"/>
      <c r="X299" s="132"/>
      <c r="Y299" s="132"/>
      <c r="Z299" s="132"/>
      <c r="AA299" s="132"/>
      <c r="AB299" s="135"/>
    </row>
    <row r="300" spans="17:28">
      <c r="Q300" s="130"/>
      <c r="R300" s="132"/>
      <c r="S300" s="132"/>
      <c r="T300" s="132"/>
      <c r="U300" s="132"/>
      <c r="V300" s="132"/>
      <c r="W300" s="132"/>
      <c r="X300" s="132"/>
      <c r="Y300" s="132"/>
      <c r="Z300" s="132"/>
      <c r="AA300" s="132"/>
      <c r="AB300" s="135"/>
    </row>
    <row r="301" spans="17:28">
      <c r="Q301" s="130"/>
      <c r="R301" s="132"/>
      <c r="S301" s="132"/>
      <c r="T301" s="132"/>
      <c r="U301" s="132"/>
      <c r="V301" s="132"/>
      <c r="W301" s="132"/>
      <c r="X301" s="132"/>
      <c r="Y301" s="132"/>
      <c r="Z301" s="132"/>
      <c r="AA301" s="132"/>
      <c r="AB301" s="135"/>
    </row>
    <row r="302" spans="17:28">
      <c r="Q302" s="130"/>
      <c r="R302" s="132"/>
      <c r="S302" s="132"/>
      <c r="T302" s="132"/>
      <c r="U302" s="132"/>
      <c r="V302" s="132"/>
      <c r="W302" s="132"/>
      <c r="X302" s="132"/>
      <c r="Y302" s="132"/>
      <c r="Z302" s="132"/>
      <c r="AA302" s="132"/>
      <c r="AB302" s="135"/>
    </row>
    <row r="303" spans="17:28">
      <c r="Q303" s="130"/>
      <c r="R303" s="132"/>
      <c r="S303" s="132"/>
      <c r="T303" s="132"/>
      <c r="U303" s="132"/>
      <c r="V303" s="132"/>
      <c r="W303" s="132"/>
      <c r="X303" s="132"/>
      <c r="Y303" s="132"/>
      <c r="Z303" s="132"/>
      <c r="AA303" s="132"/>
      <c r="AB303" s="135"/>
    </row>
    <row r="304" spans="17:28">
      <c r="Q304" s="130"/>
      <c r="R304" s="132"/>
      <c r="S304" s="132"/>
      <c r="T304" s="132"/>
      <c r="U304" s="132"/>
      <c r="V304" s="132"/>
      <c r="W304" s="132"/>
      <c r="X304" s="132"/>
      <c r="Y304" s="132"/>
      <c r="Z304" s="132"/>
      <c r="AA304" s="132"/>
      <c r="AB304" s="135"/>
    </row>
    <row r="305" spans="17:28">
      <c r="Q305" s="130"/>
      <c r="R305" s="132"/>
      <c r="S305" s="132"/>
      <c r="T305" s="132"/>
      <c r="U305" s="132"/>
      <c r="V305" s="132"/>
      <c r="W305" s="132"/>
      <c r="X305" s="132"/>
      <c r="Y305" s="132"/>
      <c r="Z305" s="132"/>
      <c r="AA305" s="132"/>
      <c r="AB305" s="135"/>
    </row>
    <row r="306" spans="17:28">
      <c r="Q306" s="130"/>
      <c r="R306" s="132"/>
      <c r="S306" s="132"/>
      <c r="T306" s="132"/>
      <c r="U306" s="132"/>
      <c r="V306" s="132"/>
      <c r="W306" s="132"/>
      <c r="X306" s="132"/>
      <c r="Y306" s="132"/>
      <c r="Z306" s="132"/>
      <c r="AA306" s="132"/>
      <c r="AB306" s="135"/>
    </row>
    <row r="307" spans="17:28">
      <c r="Q307" s="130"/>
      <c r="R307" s="132"/>
      <c r="S307" s="132"/>
      <c r="T307" s="132"/>
      <c r="U307" s="132"/>
      <c r="V307" s="132"/>
      <c r="W307" s="132"/>
      <c r="X307" s="132"/>
      <c r="Y307" s="132"/>
      <c r="Z307" s="132"/>
      <c r="AA307" s="132"/>
      <c r="AB307" s="135"/>
    </row>
    <row r="308" spans="17:28">
      <c r="Q308" s="130"/>
      <c r="R308" s="132"/>
      <c r="S308" s="132"/>
      <c r="T308" s="132"/>
      <c r="U308" s="132"/>
      <c r="V308" s="132"/>
      <c r="W308" s="132"/>
      <c r="X308" s="132"/>
      <c r="Y308" s="132"/>
      <c r="Z308" s="132"/>
      <c r="AA308" s="132"/>
      <c r="AB308" s="135"/>
    </row>
    <row r="309" spans="17:28">
      <c r="Q309" s="130"/>
      <c r="R309" s="132"/>
      <c r="S309" s="132"/>
      <c r="T309" s="132"/>
      <c r="U309" s="132"/>
      <c r="V309" s="132"/>
      <c r="W309" s="132"/>
      <c r="X309" s="132"/>
      <c r="Y309" s="132"/>
      <c r="Z309" s="132"/>
      <c r="AA309" s="132"/>
      <c r="AB309" s="135"/>
    </row>
    <row r="310" spans="17:28">
      <c r="Q310" s="130"/>
      <c r="R310" s="132"/>
      <c r="S310" s="132"/>
      <c r="T310" s="132"/>
      <c r="U310" s="132"/>
      <c r="V310" s="132"/>
      <c r="W310" s="132"/>
      <c r="X310" s="132"/>
      <c r="Y310" s="132"/>
      <c r="Z310" s="132"/>
      <c r="AA310" s="132"/>
      <c r="AB310" s="135"/>
    </row>
    <row r="311" spans="17:28">
      <c r="Q311" s="130"/>
      <c r="R311" s="132"/>
      <c r="S311" s="132"/>
      <c r="T311" s="132"/>
      <c r="U311" s="132"/>
      <c r="V311" s="132"/>
      <c r="W311" s="132"/>
      <c r="X311" s="132"/>
      <c r="Y311" s="132"/>
      <c r="Z311" s="132"/>
      <c r="AA311" s="132"/>
      <c r="AB311" s="135"/>
    </row>
    <row r="312" spans="17:28">
      <c r="Q312" s="130"/>
      <c r="R312" s="132"/>
      <c r="S312" s="132"/>
      <c r="T312" s="132"/>
      <c r="U312" s="132"/>
      <c r="V312" s="132"/>
      <c r="W312" s="132"/>
      <c r="X312" s="132"/>
      <c r="Y312" s="132"/>
      <c r="Z312" s="132"/>
      <c r="AA312" s="132"/>
      <c r="AB312" s="135"/>
    </row>
    <row r="313" spans="17:28">
      <c r="Q313" s="130"/>
      <c r="R313" s="132"/>
      <c r="S313" s="132"/>
      <c r="T313" s="132"/>
      <c r="U313" s="132"/>
      <c r="V313" s="132"/>
      <c r="W313" s="132"/>
      <c r="X313" s="132"/>
      <c r="Y313" s="132"/>
      <c r="Z313" s="132"/>
      <c r="AA313" s="132"/>
      <c r="AB313" s="135"/>
    </row>
    <row r="314" spans="17:28">
      <c r="Q314" s="130"/>
      <c r="R314" s="132"/>
      <c r="S314" s="132"/>
      <c r="T314" s="132"/>
      <c r="U314" s="132"/>
      <c r="V314" s="132"/>
      <c r="W314" s="132"/>
      <c r="X314" s="132"/>
      <c r="Y314" s="132"/>
      <c r="Z314" s="132"/>
      <c r="AA314" s="132"/>
      <c r="AB314" s="135"/>
    </row>
    <row r="315" spans="17:28">
      <c r="Q315" s="130"/>
      <c r="R315" s="132"/>
      <c r="S315" s="132"/>
      <c r="T315" s="132"/>
      <c r="U315" s="132"/>
      <c r="V315" s="132"/>
      <c r="W315" s="132"/>
      <c r="X315" s="132"/>
      <c r="Y315" s="132"/>
      <c r="Z315" s="132"/>
      <c r="AA315" s="132"/>
      <c r="AB315" s="135"/>
    </row>
    <row r="316" spans="17:28">
      <c r="Q316" s="130"/>
      <c r="R316" s="132"/>
      <c r="S316" s="132"/>
      <c r="T316" s="132"/>
      <c r="U316" s="132"/>
      <c r="V316" s="132"/>
      <c r="W316" s="132"/>
      <c r="X316" s="132"/>
      <c r="Y316" s="132"/>
      <c r="Z316" s="132"/>
      <c r="AA316" s="132"/>
      <c r="AB316" s="135"/>
    </row>
    <row r="317" spans="17:28">
      <c r="Q317" s="130"/>
      <c r="R317" s="132"/>
      <c r="S317" s="132"/>
      <c r="T317" s="132"/>
      <c r="U317" s="132"/>
      <c r="V317" s="132"/>
      <c r="W317" s="132"/>
      <c r="X317" s="132"/>
      <c r="Y317" s="132"/>
      <c r="Z317" s="132"/>
      <c r="AA317" s="132"/>
      <c r="AB317" s="135"/>
    </row>
    <row r="318" spans="17:28">
      <c r="Q318" s="130"/>
      <c r="R318" s="132"/>
      <c r="S318" s="132"/>
      <c r="T318" s="132"/>
      <c r="U318" s="132"/>
      <c r="V318" s="132"/>
      <c r="W318" s="132"/>
      <c r="X318" s="132"/>
      <c r="Y318" s="132"/>
      <c r="Z318" s="132"/>
      <c r="AA318" s="132"/>
      <c r="AB318" s="135"/>
    </row>
    <row r="319" spans="17:28" ht="15">
      <c r="Q319" s="136"/>
      <c r="R319" s="132"/>
      <c r="S319" s="132"/>
      <c r="T319" s="132"/>
      <c r="U319" s="132"/>
      <c r="V319" s="132"/>
      <c r="W319" s="132"/>
      <c r="X319" s="132"/>
      <c r="Y319" s="132"/>
      <c r="Z319" s="132"/>
      <c r="AA319" s="132"/>
      <c r="AB319" s="137"/>
    </row>
    <row r="320" spans="17:28" ht="15">
      <c r="Q320" s="138"/>
      <c r="R320" s="136"/>
      <c r="S320" s="136"/>
      <c r="T320" s="136"/>
      <c r="U320" s="136"/>
      <c r="V320" s="136"/>
      <c r="W320" s="136"/>
      <c r="X320" s="136"/>
      <c r="Y320" s="136"/>
      <c r="Z320" s="136"/>
      <c r="AA320" s="136"/>
      <c r="AB320" s="138"/>
    </row>
    <row r="321" spans="17:28">
      <c r="Q321" s="98"/>
      <c r="R321" s="99"/>
      <c r="S321" s="99"/>
      <c r="T321" s="99"/>
      <c r="U321" s="99"/>
      <c r="V321" s="99"/>
      <c r="W321" s="99"/>
      <c r="X321" s="99"/>
      <c r="Y321" s="99"/>
      <c r="Z321" s="99"/>
      <c r="AA321" s="99"/>
      <c r="AB321" s="100"/>
    </row>
    <row r="322" spans="17:28">
      <c r="Q322" s="98"/>
      <c r="R322" s="99"/>
      <c r="S322" s="99"/>
      <c r="T322" s="99"/>
      <c r="U322" s="99"/>
      <c r="V322" s="99"/>
      <c r="W322" s="99"/>
      <c r="X322" s="99"/>
      <c r="Y322" s="99"/>
      <c r="Z322" s="99"/>
      <c r="AA322" s="99"/>
      <c r="AB322" s="100"/>
    </row>
    <row r="323" spans="17:28">
      <c r="Q323" s="98"/>
      <c r="R323" s="99"/>
      <c r="S323" s="99"/>
      <c r="T323" s="99"/>
      <c r="U323" s="99"/>
      <c r="V323" s="99"/>
      <c r="W323" s="99"/>
      <c r="X323" s="99"/>
      <c r="Y323" s="99"/>
      <c r="Z323" s="99"/>
      <c r="AA323" s="99"/>
      <c r="AB323" s="100"/>
    </row>
    <row r="324" spans="17:28">
      <c r="Q324" s="151"/>
      <c r="R324" s="152"/>
      <c r="S324" s="152"/>
      <c r="T324" s="152"/>
      <c r="U324" s="152"/>
      <c r="V324" s="152"/>
      <c r="W324" s="152"/>
      <c r="X324" s="152"/>
      <c r="Y324" s="152"/>
      <c r="Z324" s="152"/>
      <c r="AA324" s="152"/>
      <c r="AB324" s="153"/>
    </row>
    <row r="325" spans="17:28">
      <c r="Q325" s="130"/>
      <c r="R325" s="131"/>
      <c r="S325" s="131"/>
      <c r="T325" s="131"/>
      <c r="U325" s="132"/>
      <c r="V325" s="132"/>
      <c r="W325" s="132"/>
      <c r="X325" s="132"/>
      <c r="Y325" s="132"/>
      <c r="Z325" s="132"/>
      <c r="AA325" s="132"/>
      <c r="AB325" s="133"/>
    </row>
    <row r="326" spans="17:28">
      <c r="Q326" s="130"/>
      <c r="R326" s="131"/>
      <c r="S326" s="131"/>
      <c r="T326" s="131"/>
      <c r="U326" s="132"/>
      <c r="V326" s="132"/>
      <c r="W326" s="132"/>
      <c r="X326" s="132"/>
      <c r="Y326" s="132"/>
      <c r="Z326" s="132"/>
      <c r="AA326" s="132"/>
      <c r="AB326" s="133"/>
    </row>
    <row r="327" spans="17:28">
      <c r="Q327" s="130"/>
      <c r="R327" s="131"/>
      <c r="S327" s="131"/>
      <c r="T327" s="131"/>
      <c r="U327" s="132"/>
      <c r="V327" s="132"/>
      <c r="W327" s="132"/>
      <c r="X327" s="132"/>
      <c r="Y327" s="132"/>
      <c r="Z327" s="132"/>
      <c r="AA327" s="132"/>
      <c r="AB327" s="133"/>
    </row>
    <row r="328" spans="17:28">
      <c r="Q328" s="130"/>
      <c r="R328" s="131"/>
      <c r="S328" s="131"/>
      <c r="T328" s="131"/>
      <c r="U328" s="132"/>
      <c r="V328" s="132"/>
      <c r="W328" s="132"/>
      <c r="X328" s="132"/>
      <c r="Y328" s="132"/>
      <c r="Z328" s="132"/>
      <c r="AA328" s="132"/>
      <c r="AB328" s="133"/>
    </row>
    <row r="329" spans="17:28">
      <c r="Q329" s="130"/>
      <c r="R329" s="131"/>
      <c r="S329" s="131"/>
      <c r="T329" s="131"/>
      <c r="U329" s="132"/>
      <c r="V329" s="132"/>
      <c r="W329" s="132"/>
      <c r="X329" s="132"/>
      <c r="Y329" s="132"/>
      <c r="Z329" s="132"/>
      <c r="AA329" s="132"/>
      <c r="AB329" s="133"/>
    </row>
    <row r="330" spans="17:28">
      <c r="Q330" s="130"/>
      <c r="R330" s="131"/>
      <c r="S330" s="131"/>
      <c r="T330" s="131"/>
      <c r="U330" s="132"/>
      <c r="V330" s="132"/>
      <c r="W330" s="132"/>
      <c r="X330" s="132"/>
      <c r="Y330" s="132"/>
      <c r="Z330" s="132"/>
      <c r="AA330" s="132"/>
      <c r="AB330" s="133"/>
    </row>
    <row r="331" spans="17:28">
      <c r="Q331" s="130"/>
      <c r="R331" s="131"/>
      <c r="S331" s="131"/>
      <c r="T331" s="131"/>
      <c r="U331" s="132"/>
      <c r="V331" s="132"/>
      <c r="W331" s="132"/>
      <c r="X331" s="132"/>
      <c r="Y331" s="132"/>
      <c r="Z331" s="132"/>
      <c r="AA331" s="132"/>
      <c r="AB331" s="133"/>
    </row>
    <row r="332" spans="17:28">
      <c r="Q332" s="130"/>
      <c r="R332" s="134"/>
      <c r="S332" s="131"/>
      <c r="T332" s="131"/>
      <c r="U332" s="132"/>
      <c r="V332" s="132"/>
      <c r="W332" s="132"/>
      <c r="X332" s="132"/>
      <c r="Y332" s="132"/>
      <c r="Z332" s="132"/>
      <c r="AA332" s="132"/>
      <c r="AB332" s="133"/>
    </row>
    <row r="333" spans="17:28">
      <c r="Q333" s="130"/>
      <c r="R333" s="131"/>
      <c r="S333" s="131"/>
      <c r="T333" s="131"/>
      <c r="U333" s="132"/>
      <c r="V333" s="132"/>
      <c r="W333" s="132"/>
      <c r="X333" s="132"/>
      <c r="Y333" s="132"/>
      <c r="Z333" s="132"/>
      <c r="AA333" s="132"/>
      <c r="AB333" s="133"/>
    </row>
    <row r="334" spans="17:28">
      <c r="Q334" s="130"/>
      <c r="R334" s="131"/>
      <c r="S334" s="131"/>
      <c r="T334" s="131"/>
      <c r="U334" s="132"/>
      <c r="V334" s="132"/>
      <c r="W334" s="132"/>
      <c r="X334" s="132"/>
      <c r="Y334" s="132"/>
      <c r="Z334" s="132"/>
      <c r="AA334" s="132"/>
      <c r="AB334" s="133"/>
    </row>
    <row r="335" spans="17:28">
      <c r="Q335" s="130"/>
      <c r="R335" s="131"/>
      <c r="S335" s="131"/>
      <c r="T335" s="131"/>
      <c r="U335" s="132"/>
      <c r="V335" s="132"/>
      <c r="W335" s="132"/>
      <c r="X335" s="132"/>
      <c r="Y335" s="132"/>
      <c r="Z335" s="132"/>
      <c r="AA335" s="132"/>
      <c r="AB335" s="133"/>
    </row>
    <row r="336" spans="17:28">
      <c r="Q336" s="130"/>
      <c r="R336" s="131"/>
      <c r="S336" s="131"/>
      <c r="T336" s="131"/>
      <c r="U336" s="132"/>
      <c r="V336" s="132"/>
      <c r="W336" s="132"/>
      <c r="X336" s="132"/>
      <c r="Y336" s="132"/>
      <c r="Z336" s="132"/>
      <c r="AA336" s="132"/>
      <c r="AB336" s="133"/>
    </row>
    <row r="337" spans="17:28">
      <c r="Q337" s="130"/>
      <c r="R337" s="131"/>
      <c r="S337" s="131"/>
      <c r="T337" s="131"/>
      <c r="U337" s="132"/>
      <c r="V337" s="132"/>
      <c r="W337" s="132"/>
      <c r="X337" s="132"/>
      <c r="Y337" s="132"/>
      <c r="Z337" s="132"/>
      <c r="AA337" s="132"/>
      <c r="AB337" s="133"/>
    </row>
    <row r="338" spans="17:28">
      <c r="Q338" s="130"/>
      <c r="R338" s="131"/>
      <c r="S338" s="131"/>
      <c r="T338" s="131"/>
      <c r="U338" s="132"/>
      <c r="V338" s="132"/>
      <c r="W338" s="132"/>
      <c r="X338" s="132"/>
      <c r="Y338" s="132"/>
      <c r="Z338" s="132"/>
      <c r="AA338" s="132"/>
      <c r="AB338" s="133"/>
    </row>
    <row r="339" spans="17:28">
      <c r="Q339" s="130"/>
      <c r="R339" s="131"/>
      <c r="S339" s="131"/>
      <c r="T339" s="131"/>
      <c r="U339" s="132"/>
      <c r="V339" s="132"/>
      <c r="W339" s="132"/>
      <c r="X339" s="132"/>
      <c r="Y339" s="132"/>
      <c r="Z339" s="132"/>
      <c r="AA339" s="132"/>
      <c r="AB339" s="133"/>
    </row>
    <row r="340" spans="17:28">
      <c r="Q340" s="130"/>
      <c r="R340" s="131"/>
      <c r="S340" s="131"/>
      <c r="T340" s="131"/>
      <c r="U340" s="132"/>
      <c r="V340" s="132"/>
      <c r="W340" s="132"/>
      <c r="X340" s="132"/>
      <c r="Y340" s="132"/>
      <c r="Z340" s="132"/>
      <c r="AA340" s="132"/>
      <c r="AB340" s="133"/>
    </row>
    <row r="341" spans="17:28">
      <c r="Q341" s="130"/>
      <c r="R341" s="131"/>
      <c r="S341" s="131"/>
      <c r="T341" s="131"/>
      <c r="U341" s="132"/>
      <c r="V341" s="132"/>
      <c r="W341" s="132"/>
      <c r="X341" s="132"/>
      <c r="Y341" s="132"/>
      <c r="Z341" s="132"/>
      <c r="AA341" s="132"/>
      <c r="AB341" s="133"/>
    </row>
    <row r="342" spans="17:28">
      <c r="Q342" s="130"/>
      <c r="R342" s="131"/>
      <c r="S342" s="131"/>
      <c r="T342" s="131"/>
      <c r="U342" s="132"/>
      <c r="V342" s="132"/>
      <c r="W342" s="132"/>
      <c r="X342" s="132"/>
      <c r="Y342" s="132"/>
      <c r="Z342" s="132"/>
      <c r="AA342" s="132"/>
      <c r="AB342" s="133"/>
    </row>
    <row r="343" spans="17:28">
      <c r="Q343" s="130"/>
      <c r="R343" s="131"/>
      <c r="S343" s="131"/>
      <c r="T343" s="131"/>
      <c r="U343" s="132"/>
      <c r="V343" s="132"/>
      <c r="W343" s="132"/>
      <c r="X343" s="132"/>
      <c r="Y343" s="132"/>
      <c r="Z343" s="132"/>
      <c r="AA343" s="132"/>
      <c r="AB343" s="133"/>
    </row>
    <row r="344" spans="17:28">
      <c r="Q344" s="130"/>
      <c r="R344" s="131"/>
      <c r="S344" s="131"/>
      <c r="T344" s="131"/>
      <c r="U344" s="132"/>
      <c r="V344" s="132"/>
      <c r="W344" s="132"/>
      <c r="X344" s="132"/>
      <c r="Y344" s="132"/>
      <c r="Z344" s="132"/>
      <c r="AA344" s="132"/>
      <c r="AB344" s="133"/>
    </row>
    <row r="345" spans="17:28">
      <c r="Q345" s="130"/>
      <c r="R345" s="131"/>
      <c r="S345" s="131"/>
      <c r="T345" s="131"/>
      <c r="U345" s="132"/>
      <c r="V345" s="132"/>
      <c r="W345" s="132"/>
      <c r="X345" s="132"/>
      <c r="Y345" s="132"/>
      <c r="Z345" s="132"/>
      <c r="AA345" s="132"/>
      <c r="AB345" s="133"/>
    </row>
    <row r="346" spans="17:28">
      <c r="Q346" s="130"/>
      <c r="R346" s="131"/>
      <c r="S346" s="131"/>
      <c r="T346" s="131"/>
      <c r="U346" s="132"/>
      <c r="V346" s="132"/>
      <c r="W346" s="132"/>
      <c r="X346" s="132"/>
      <c r="Y346" s="132"/>
      <c r="Z346" s="132"/>
      <c r="AA346" s="132"/>
      <c r="AB346" s="133"/>
    </row>
    <row r="347" spans="17:28">
      <c r="Q347" s="130"/>
      <c r="R347" s="131"/>
      <c r="S347" s="131"/>
      <c r="T347" s="131"/>
      <c r="U347" s="132"/>
      <c r="V347" s="132"/>
      <c r="W347" s="132"/>
      <c r="X347" s="132"/>
      <c r="Y347" s="132"/>
      <c r="Z347" s="132"/>
      <c r="AA347" s="132"/>
      <c r="AB347" s="133"/>
    </row>
    <row r="348" spans="17:28">
      <c r="Q348" s="130"/>
      <c r="R348" s="131"/>
      <c r="S348" s="131"/>
      <c r="T348" s="131"/>
      <c r="U348" s="132"/>
      <c r="V348" s="132"/>
      <c r="W348" s="132"/>
      <c r="X348" s="132"/>
      <c r="Y348" s="132"/>
      <c r="Z348" s="132"/>
      <c r="AA348" s="132"/>
      <c r="AB348" s="133"/>
    </row>
    <row r="349" spans="17:28">
      <c r="Q349" s="130"/>
      <c r="R349" s="131"/>
      <c r="S349" s="131"/>
      <c r="T349" s="131"/>
      <c r="U349" s="132"/>
      <c r="V349" s="132"/>
      <c r="W349" s="132"/>
      <c r="X349" s="132"/>
      <c r="Y349" s="132"/>
      <c r="Z349" s="132"/>
      <c r="AA349" s="132"/>
      <c r="AB349" s="133"/>
    </row>
    <row r="350" spans="17:28">
      <c r="Q350" s="130"/>
      <c r="R350" s="131"/>
      <c r="S350" s="131"/>
      <c r="T350" s="131"/>
      <c r="U350" s="132"/>
      <c r="V350" s="132"/>
      <c r="W350" s="132"/>
      <c r="X350" s="132"/>
      <c r="Y350" s="132"/>
      <c r="Z350" s="132"/>
      <c r="AA350" s="132"/>
      <c r="AB350" s="135"/>
    </row>
    <row r="351" spans="17:28">
      <c r="Q351" s="130"/>
      <c r="R351" s="131"/>
      <c r="S351" s="131"/>
      <c r="T351" s="131"/>
      <c r="U351" s="132"/>
      <c r="V351" s="132"/>
      <c r="W351" s="132"/>
      <c r="X351" s="132"/>
      <c r="Y351" s="132"/>
      <c r="Z351" s="132"/>
      <c r="AA351" s="132"/>
      <c r="AB351" s="135"/>
    </row>
    <row r="352" spans="17:28">
      <c r="Q352" s="130"/>
      <c r="R352" s="131"/>
      <c r="S352" s="131"/>
      <c r="T352" s="131"/>
      <c r="U352" s="132"/>
      <c r="V352" s="132"/>
      <c r="W352" s="132"/>
      <c r="X352" s="132"/>
      <c r="Y352" s="132"/>
      <c r="Z352" s="132"/>
      <c r="AA352" s="132"/>
      <c r="AB352" s="135"/>
    </row>
    <row r="353" spans="17:28">
      <c r="Q353" s="130"/>
      <c r="R353" s="131"/>
      <c r="S353" s="131"/>
      <c r="T353" s="131"/>
      <c r="U353" s="132"/>
      <c r="V353" s="132"/>
      <c r="W353" s="132"/>
      <c r="X353" s="132"/>
      <c r="Y353" s="132"/>
      <c r="Z353" s="132"/>
      <c r="AA353" s="132"/>
      <c r="AB353" s="135"/>
    </row>
    <row r="354" spans="17:28">
      <c r="Q354" s="130"/>
      <c r="R354" s="131"/>
      <c r="S354" s="131"/>
      <c r="T354" s="131"/>
      <c r="U354" s="132"/>
      <c r="V354" s="132"/>
      <c r="W354" s="132"/>
      <c r="X354" s="132"/>
      <c r="Y354" s="132"/>
      <c r="Z354" s="132"/>
      <c r="AA354" s="132"/>
      <c r="AB354" s="135"/>
    </row>
    <row r="355" spans="17:28">
      <c r="Q355" s="130"/>
      <c r="R355" s="131"/>
      <c r="S355" s="131"/>
      <c r="T355" s="131"/>
      <c r="U355" s="132"/>
      <c r="V355" s="132"/>
      <c r="W355" s="132"/>
      <c r="X355" s="132"/>
      <c r="Y355" s="132"/>
      <c r="Z355" s="132"/>
      <c r="AA355" s="132"/>
      <c r="AB355" s="135"/>
    </row>
    <row r="356" spans="17:28">
      <c r="Q356" s="130"/>
      <c r="R356" s="131"/>
      <c r="S356" s="131"/>
      <c r="T356" s="131"/>
      <c r="U356" s="132"/>
      <c r="V356" s="132"/>
      <c r="W356" s="132"/>
      <c r="X356" s="132"/>
      <c r="Y356" s="132"/>
      <c r="Z356" s="132"/>
      <c r="AA356" s="132"/>
      <c r="AB356" s="135"/>
    </row>
    <row r="357" spans="17:28">
      <c r="Q357" s="130"/>
      <c r="R357" s="131"/>
      <c r="S357" s="131"/>
      <c r="T357" s="131"/>
      <c r="U357" s="132"/>
      <c r="V357" s="132"/>
      <c r="W357" s="132"/>
      <c r="X357" s="132"/>
      <c r="Y357" s="132"/>
      <c r="Z357" s="132"/>
      <c r="AA357" s="132"/>
      <c r="AB357" s="135"/>
    </row>
    <row r="358" spans="17:28">
      <c r="Q358" s="130"/>
      <c r="R358" s="132"/>
      <c r="S358" s="132"/>
      <c r="T358" s="132"/>
      <c r="U358" s="132"/>
      <c r="V358" s="132"/>
      <c r="W358" s="132"/>
      <c r="X358" s="132"/>
      <c r="Y358" s="132"/>
      <c r="Z358" s="132"/>
      <c r="AA358" s="132"/>
      <c r="AB358" s="135"/>
    </row>
    <row r="359" spans="17:28">
      <c r="Q359" s="130"/>
      <c r="R359" s="132"/>
      <c r="S359" s="132"/>
      <c r="T359" s="132"/>
      <c r="U359" s="132"/>
      <c r="V359" s="132"/>
      <c r="W359" s="132"/>
      <c r="X359" s="132"/>
      <c r="Y359" s="132"/>
      <c r="Z359" s="132"/>
      <c r="AA359" s="132"/>
      <c r="AB359" s="135"/>
    </row>
    <row r="360" spans="17:28">
      <c r="Q360" s="130"/>
      <c r="R360" s="132"/>
      <c r="S360" s="132"/>
      <c r="T360" s="132"/>
      <c r="U360" s="132"/>
      <c r="V360" s="132"/>
      <c r="W360" s="132"/>
      <c r="X360" s="132"/>
      <c r="Y360" s="132"/>
      <c r="Z360" s="132"/>
      <c r="AA360" s="132"/>
      <c r="AB360" s="135"/>
    </row>
    <row r="361" spans="17:28">
      <c r="Q361" s="130"/>
      <c r="R361" s="132"/>
      <c r="S361" s="132"/>
      <c r="T361" s="132"/>
      <c r="U361" s="132"/>
      <c r="V361" s="132"/>
      <c r="W361" s="132"/>
      <c r="X361" s="132"/>
      <c r="Y361" s="132"/>
      <c r="Z361" s="132"/>
      <c r="AA361" s="132"/>
      <c r="AB361" s="135"/>
    </row>
    <row r="362" spans="17:28">
      <c r="Q362" s="130"/>
      <c r="R362" s="132"/>
      <c r="S362" s="132"/>
      <c r="T362" s="132"/>
      <c r="U362" s="132"/>
      <c r="V362" s="132"/>
      <c r="W362" s="132"/>
      <c r="X362" s="132"/>
      <c r="Y362" s="132"/>
      <c r="Z362" s="132"/>
      <c r="AA362" s="132"/>
      <c r="AB362" s="135"/>
    </row>
    <row r="363" spans="17:28">
      <c r="Q363" s="130"/>
      <c r="R363" s="132"/>
      <c r="S363" s="132"/>
      <c r="T363" s="132"/>
      <c r="U363" s="132"/>
      <c r="V363" s="7"/>
      <c r="W363" s="132"/>
      <c r="X363" s="2"/>
      <c r="Y363" s="132"/>
      <c r="Z363" s="132"/>
      <c r="AA363" s="132"/>
      <c r="AB363" s="135"/>
    </row>
    <row r="364" spans="17:28">
      <c r="Q364" s="130"/>
      <c r="R364" s="132"/>
      <c r="S364" s="132"/>
      <c r="T364" s="132"/>
      <c r="U364" s="132"/>
      <c r="V364" s="132"/>
      <c r="W364" s="132"/>
      <c r="X364" s="132"/>
      <c r="Y364" s="132"/>
      <c r="Z364" s="132"/>
      <c r="AA364" s="132"/>
      <c r="AB364" s="135"/>
    </row>
    <row r="365" spans="17:28">
      <c r="Q365" s="130"/>
      <c r="R365" s="132"/>
      <c r="S365" s="132"/>
      <c r="T365" s="132"/>
      <c r="U365" s="132"/>
      <c r="V365" s="132"/>
      <c r="W365" s="132"/>
      <c r="X365" s="132"/>
      <c r="Y365" s="132"/>
      <c r="Z365" s="132"/>
      <c r="AA365" s="132"/>
      <c r="AB365" s="135"/>
    </row>
    <row r="366" spans="17:28">
      <c r="Q366" s="130"/>
      <c r="R366" s="132"/>
      <c r="S366" s="132"/>
      <c r="T366" s="132"/>
      <c r="U366" s="132"/>
      <c r="V366" s="132"/>
      <c r="W366" s="132"/>
      <c r="X366" s="132"/>
      <c r="Y366" s="132"/>
      <c r="Z366" s="132"/>
      <c r="AA366" s="132"/>
      <c r="AB366" s="135"/>
    </row>
    <row r="367" spans="17:28">
      <c r="Q367" s="130"/>
      <c r="R367" s="132"/>
      <c r="S367" s="132"/>
      <c r="T367" s="132"/>
      <c r="U367" s="132"/>
      <c r="V367" s="132"/>
      <c r="W367" s="132"/>
      <c r="X367" s="132"/>
      <c r="Y367" s="132"/>
      <c r="Z367" s="132"/>
      <c r="AA367" s="132"/>
      <c r="AB367" s="135"/>
    </row>
    <row r="368" spans="17:28">
      <c r="Q368" s="130"/>
      <c r="R368" s="132"/>
      <c r="S368" s="132"/>
      <c r="T368" s="132"/>
      <c r="U368" s="132"/>
      <c r="V368" s="132"/>
      <c r="W368" s="132"/>
      <c r="X368" s="132"/>
      <c r="Y368" s="132"/>
      <c r="Z368" s="132"/>
      <c r="AA368" s="132"/>
      <c r="AB368" s="135"/>
    </row>
    <row r="369" spans="17:28">
      <c r="Q369" s="130"/>
      <c r="R369" s="132"/>
      <c r="S369" s="132"/>
      <c r="T369" s="132"/>
      <c r="U369" s="132"/>
      <c r="V369" s="132"/>
      <c r="W369" s="132"/>
      <c r="X369" s="132"/>
      <c r="Y369" s="132"/>
      <c r="Z369" s="132"/>
      <c r="AA369" s="132"/>
      <c r="AB369" s="135"/>
    </row>
    <row r="370" spans="17:28">
      <c r="Q370" s="130"/>
      <c r="R370" s="132"/>
      <c r="S370" s="132"/>
      <c r="T370" s="132"/>
      <c r="U370" s="132"/>
      <c r="V370" s="132"/>
      <c r="W370" s="132"/>
      <c r="X370" s="132"/>
      <c r="Y370" s="132"/>
      <c r="Z370" s="132"/>
      <c r="AA370" s="132"/>
      <c r="AB370" s="135"/>
    </row>
    <row r="371" spans="17:28">
      <c r="Q371" s="130"/>
      <c r="R371" s="132"/>
      <c r="S371" s="132"/>
      <c r="T371" s="132"/>
      <c r="U371" s="132"/>
      <c r="V371" s="132"/>
      <c r="W371" s="132"/>
      <c r="X371" s="132"/>
      <c r="Y371" s="132"/>
      <c r="Z371" s="132"/>
      <c r="AA371" s="132"/>
      <c r="AB371" s="135"/>
    </row>
    <row r="372" spans="17:28">
      <c r="Q372" s="130"/>
      <c r="R372" s="132"/>
      <c r="S372" s="132"/>
      <c r="T372" s="132"/>
      <c r="U372" s="132"/>
      <c r="V372" s="132"/>
      <c r="W372" s="132"/>
      <c r="X372" s="132"/>
      <c r="Y372" s="132"/>
      <c r="Z372" s="132"/>
      <c r="AA372" s="132"/>
      <c r="AB372" s="135"/>
    </row>
    <row r="373" spans="17:28">
      <c r="Q373" s="130"/>
      <c r="R373" s="132"/>
      <c r="S373" s="132"/>
      <c r="T373" s="132"/>
      <c r="U373" s="132"/>
      <c r="V373" s="132"/>
      <c r="W373" s="132"/>
      <c r="X373" s="132"/>
      <c r="Y373" s="132"/>
      <c r="Z373" s="132"/>
      <c r="AA373" s="132"/>
      <c r="AB373" s="135"/>
    </row>
    <row r="374" spans="17:28">
      <c r="Q374" s="130"/>
      <c r="R374" s="132"/>
      <c r="S374" s="132"/>
      <c r="T374" s="132"/>
      <c r="U374" s="132"/>
      <c r="V374" s="132"/>
      <c r="W374" s="132"/>
      <c r="X374" s="132"/>
      <c r="Y374" s="132"/>
      <c r="Z374" s="132"/>
      <c r="AA374" s="132"/>
      <c r="AB374" s="135"/>
    </row>
    <row r="375" spans="17:28">
      <c r="Q375" s="130"/>
      <c r="R375" s="132"/>
      <c r="S375" s="132"/>
      <c r="T375" s="132"/>
      <c r="U375" s="132"/>
      <c r="V375" s="132"/>
      <c r="W375" s="132"/>
      <c r="X375" s="132"/>
      <c r="Y375" s="132"/>
      <c r="Z375" s="132"/>
      <c r="AA375" s="132"/>
      <c r="AB375" s="135"/>
    </row>
    <row r="376" spans="17:28">
      <c r="Q376" s="130"/>
      <c r="R376" s="132"/>
      <c r="S376" s="132"/>
      <c r="T376" s="132"/>
      <c r="U376" s="132"/>
      <c r="V376" s="132"/>
      <c r="W376" s="132"/>
      <c r="X376" s="132"/>
      <c r="Y376" s="132"/>
      <c r="Z376" s="132"/>
      <c r="AA376" s="132"/>
      <c r="AB376" s="135"/>
    </row>
    <row r="377" spans="17:28">
      <c r="Q377" s="130"/>
      <c r="R377" s="132"/>
      <c r="S377" s="132"/>
      <c r="T377" s="132"/>
      <c r="U377" s="132"/>
      <c r="V377" s="132"/>
      <c r="W377" s="132"/>
      <c r="X377" s="132"/>
      <c r="Y377" s="132"/>
      <c r="Z377" s="132"/>
      <c r="AA377" s="132"/>
      <c r="AB377" s="135"/>
    </row>
    <row r="378" spans="17:28">
      <c r="Q378" s="130"/>
      <c r="R378" s="132"/>
      <c r="S378" s="132"/>
      <c r="T378" s="132"/>
      <c r="U378" s="132"/>
      <c r="V378" s="132"/>
      <c r="W378" s="132"/>
      <c r="X378" s="132"/>
      <c r="Y378" s="132"/>
      <c r="Z378" s="132"/>
      <c r="AA378" s="132"/>
      <c r="AB378" s="135"/>
    </row>
    <row r="379" spans="17:28">
      <c r="Q379" s="130"/>
      <c r="R379" s="132"/>
      <c r="S379" s="132"/>
      <c r="T379" s="132"/>
      <c r="U379" s="132"/>
      <c r="V379" s="132"/>
      <c r="W379" s="132"/>
      <c r="X379" s="132"/>
      <c r="Y379" s="132"/>
      <c r="Z379" s="132"/>
      <c r="AA379" s="132"/>
      <c r="AB379" s="135"/>
    </row>
    <row r="380" spans="17:28">
      <c r="Q380" s="130"/>
      <c r="R380" s="132"/>
      <c r="S380" s="132"/>
      <c r="T380" s="132"/>
      <c r="U380" s="132"/>
      <c r="V380" s="132"/>
      <c r="W380" s="132"/>
      <c r="X380" s="132"/>
      <c r="Y380" s="132"/>
      <c r="Z380" s="132"/>
      <c r="AA380" s="132"/>
      <c r="AB380" s="135"/>
    </row>
    <row r="381" spans="17:28">
      <c r="Q381" s="130"/>
      <c r="R381" s="132"/>
      <c r="S381" s="132"/>
      <c r="T381" s="132"/>
      <c r="U381" s="132"/>
      <c r="V381" s="132"/>
      <c r="W381" s="132"/>
      <c r="X381" s="132"/>
      <c r="Y381" s="132"/>
      <c r="Z381" s="132"/>
      <c r="AA381" s="132"/>
      <c r="AB381" s="135"/>
    </row>
    <row r="382" spans="17:28">
      <c r="Q382" s="130"/>
      <c r="R382" s="132"/>
      <c r="S382" s="132"/>
      <c r="T382" s="132"/>
      <c r="U382" s="132"/>
      <c r="V382" s="132"/>
      <c r="W382" s="132"/>
      <c r="X382" s="132"/>
      <c r="Y382" s="132"/>
      <c r="Z382" s="132"/>
      <c r="AA382" s="132"/>
      <c r="AB382" s="135"/>
    </row>
    <row r="383" spans="17:28">
      <c r="Q383" s="130"/>
      <c r="R383" s="132"/>
      <c r="S383" s="132"/>
      <c r="T383" s="132"/>
      <c r="U383" s="132"/>
      <c r="V383" s="132"/>
      <c r="W383" s="132"/>
      <c r="X383" s="132"/>
      <c r="Y383" s="132"/>
      <c r="Z383" s="132"/>
      <c r="AA383" s="132"/>
      <c r="AB383" s="135"/>
    </row>
    <row r="384" spans="17:28">
      <c r="Q384" s="130"/>
      <c r="R384" s="132"/>
      <c r="S384" s="132"/>
      <c r="T384" s="132"/>
      <c r="U384" s="132"/>
      <c r="V384" s="132"/>
      <c r="W384" s="132"/>
      <c r="X384" s="132"/>
      <c r="Y384" s="132"/>
      <c r="Z384" s="132"/>
      <c r="AA384" s="132"/>
      <c r="AB384" s="135"/>
    </row>
    <row r="385" spans="17:28">
      <c r="Q385" s="130"/>
      <c r="R385" s="132"/>
      <c r="S385" s="132"/>
      <c r="T385" s="132"/>
      <c r="U385" s="132"/>
      <c r="V385" s="132"/>
      <c r="W385" s="132"/>
      <c r="X385" s="132"/>
      <c r="Y385" s="132"/>
      <c r="Z385" s="132"/>
      <c r="AA385" s="132"/>
      <c r="AB385" s="135"/>
    </row>
    <row r="386" spans="17:28">
      <c r="Q386" s="130"/>
      <c r="R386" s="132"/>
      <c r="S386" s="132"/>
      <c r="T386" s="132"/>
      <c r="U386" s="132"/>
      <c r="V386" s="132"/>
      <c r="W386" s="132"/>
      <c r="X386" s="132"/>
      <c r="Y386" s="132"/>
      <c r="Z386" s="132"/>
      <c r="AA386" s="132"/>
      <c r="AB386" s="135"/>
    </row>
    <row r="387" spans="17:28">
      <c r="Q387" s="130"/>
      <c r="R387" s="132"/>
      <c r="S387" s="132"/>
      <c r="T387" s="132"/>
      <c r="U387" s="132"/>
      <c r="V387" s="132"/>
      <c r="W387" s="132"/>
      <c r="X387" s="132"/>
      <c r="Y387" s="132"/>
      <c r="Z387" s="132"/>
      <c r="AA387" s="132"/>
      <c r="AB387" s="135"/>
    </row>
    <row r="388" spans="17:28">
      <c r="Q388" s="130"/>
      <c r="R388" s="132"/>
      <c r="S388" s="132"/>
      <c r="T388" s="132"/>
      <c r="U388" s="132"/>
      <c r="V388" s="132"/>
      <c r="W388" s="132"/>
      <c r="X388" s="132"/>
      <c r="Y388" s="132"/>
      <c r="Z388" s="132"/>
      <c r="AA388" s="132"/>
      <c r="AB388" s="135"/>
    </row>
    <row r="389" spans="17:28">
      <c r="Q389" s="130"/>
      <c r="R389" s="132"/>
      <c r="S389" s="132"/>
      <c r="T389" s="132"/>
      <c r="U389" s="132"/>
      <c r="V389" s="132"/>
      <c r="W389" s="132"/>
      <c r="X389" s="132"/>
      <c r="Y389" s="132"/>
      <c r="Z389" s="132"/>
      <c r="AA389" s="132"/>
      <c r="AB389" s="135"/>
    </row>
    <row r="390" spans="17:28">
      <c r="Q390" s="130"/>
      <c r="R390" s="132"/>
      <c r="S390" s="132"/>
      <c r="T390" s="132"/>
      <c r="U390" s="132"/>
      <c r="V390" s="132"/>
      <c r="W390" s="132"/>
      <c r="X390" s="132"/>
      <c r="Y390" s="132"/>
      <c r="Z390" s="132"/>
      <c r="AA390" s="132"/>
      <c r="AB390" s="135"/>
    </row>
    <row r="391" spans="17:28">
      <c r="Q391" s="130"/>
      <c r="R391" s="132"/>
      <c r="S391" s="132"/>
      <c r="T391" s="132"/>
      <c r="U391" s="132"/>
      <c r="V391" s="132"/>
      <c r="W391" s="132"/>
      <c r="X391" s="132"/>
      <c r="Y391" s="132"/>
      <c r="Z391" s="132"/>
      <c r="AA391" s="132"/>
      <c r="AB391" s="135"/>
    </row>
    <row r="392" spans="17:28">
      <c r="Q392" s="130"/>
      <c r="R392" s="132"/>
      <c r="S392" s="132"/>
      <c r="T392" s="132"/>
      <c r="U392" s="132"/>
      <c r="V392" s="132"/>
      <c r="W392" s="132"/>
      <c r="X392" s="132"/>
      <c r="Y392" s="132"/>
      <c r="Z392" s="132"/>
      <c r="AA392" s="132"/>
      <c r="AB392" s="135"/>
    </row>
    <row r="393" spans="17:28">
      <c r="Q393" s="130"/>
      <c r="R393" s="132"/>
      <c r="S393" s="132"/>
      <c r="T393" s="132"/>
      <c r="U393" s="132"/>
      <c r="V393" s="132"/>
      <c r="W393" s="132"/>
      <c r="X393" s="132"/>
      <c r="Y393" s="132"/>
      <c r="Z393" s="132"/>
      <c r="AA393" s="132"/>
      <c r="AB393" s="135"/>
    </row>
    <row r="394" spans="17:28">
      <c r="Q394" s="130"/>
      <c r="R394" s="132"/>
      <c r="S394" s="132"/>
      <c r="T394" s="132"/>
      <c r="U394" s="132"/>
      <c r="V394" s="132"/>
      <c r="W394" s="132"/>
      <c r="X394" s="132"/>
      <c r="Y394" s="132"/>
      <c r="Z394" s="132"/>
      <c r="AA394" s="132"/>
      <c r="AB394" s="135"/>
    </row>
    <row r="395" spans="17:28">
      <c r="Q395" s="130"/>
      <c r="R395" s="132"/>
      <c r="S395" s="132"/>
      <c r="T395" s="132"/>
      <c r="U395" s="132"/>
      <c r="V395" s="132"/>
      <c r="W395" s="132"/>
      <c r="X395" s="132"/>
      <c r="Y395" s="132"/>
      <c r="Z395" s="132"/>
      <c r="AA395" s="132"/>
      <c r="AB395" s="135"/>
    </row>
    <row r="396" spans="17:28">
      <c r="Q396" s="130"/>
      <c r="R396" s="132"/>
      <c r="S396" s="132"/>
      <c r="T396" s="132"/>
      <c r="U396" s="132"/>
      <c r="V396" s="132"/>
      <c r="W396" s="132"/>
      <c r="X396" s="132"/>
      <c r="Y396" s="132"/>
      <c r="Z396" s="132"/>
      <c r="AA396" s="132"/>
      <c r="AB396" s="135"/>
    </row>
    <row r="397" spans="17:28">
      <c r="Q397" s="130"/>
      <c r="R397" s="132"/>
      <c r="S397" s="132"/>
      <c r="T397" s="132"/>
      <c r="U397" s="132"/>
      <c r="V397" s="132"/>
      <c r="W397" s="132"/>
      <c r="X397" s="132"/>
      <c r="Y397" s="132"/>
      <c r="Z397" s="132"/>
      <c r="AA397" s="132"/>
      <c r="AB397" s="135"/>
    </row>
    <row r="398" spans="17:28">
      <c r="Q398" s="130"/>
      <c r="R398" s="132"/>
      <c r="S398" s="132"/>
      <c r="T398" s="132"/>
      <c r="U398" s="132"/>
      <c r="V398" s="132"/>
      <c r="W398" s="132"/>
      <c r="X398" s="132"/>
      <c r="Y398" s="132"/>
      <c r="Z398" s="132"/>
      <c r="AA398" s="132"/>
      <c r="AB398" s="135"/>
    </row>
    <row r="399" spans="17:28">
      <c r="Q399" s="130"/>
      <c r="R399" s="132"/>
      <c r="S399" s="132"/>
      <c r="T399" s="132"/>
      <c r="U399" s="132"/>
      <c r="V399" s="132"/>
      <c r="W399" s="132"/>
      <c r="X399" s="132"/>
      <c r="Y399" s="132"/>
      <c r="Z399" s="132"/>
      <c r="AA399" s="132"/>
      <c r="AB399" s="135"/>
    </row>
    <row r="400" spans="17:28">
      <c r="Q400" s="130"/>
      <c r="R400" s="132"/>
      <c r="S400" s="132"/>
      <c r="T400" s="132"/>
      <c r="U400" s="132"/>
      <c r="V400" s="132"/>
      <c r="W400" s="132"/>
      <c r="X400" s="132"/>
      <c r="Y400" s="132"/>
      <c r="Z400" s="132"/>
      <c r="AA400" s="132"/>
      <c r="AB400" s="135"/>
    </row>
    <row r="401" spans="17:28">
      <c r="Q401" s="130"/>
      <c r="R401" s="132"/>
      <c r="S401" s="132"/>
      <c r="T401" s="132"/>
      <c r="U401" s="132"/>
      <c r="V401" s="132"/>
      <c r="W401" s="132"/>
      <c r="X401" s="132"/>
      <c r="Y401" s="132"/>
      <c r="Z401" s="132"/>
      <c r="AA401" s="132"/>
      <c r="AB401" s="135"/>
    </row>
    <row r="402" spans="17:28">
      <c r="Q402" s="130"/>
      <c r="R402" s="132"/>
      <c r="S402" s="132"/>
      <c r="T402" s="132"/>
      <c r="U402" s="132"/>
      <c r="V402" s="132"/>
      <c r="W402" s="132"/>
      <c r="X402" s="132"/>
      <c r="Y402" s="132"/>
      <c r="Z402" s="132"/>
      <c r="AA402" s="132"/>
      <c r="AB402" s="135"/>
    </row>
    <row r="403" spans="17:28">
      <c r="Q403" s="130"/>
      <c r="R403" s="132"/>
      <c r="S403" s="132"/>
      <c r="T403" s="132"/>
      <c r="U403" s="132"/>
      <c r="V403" s="132"/>
      <c r="W403" s="132"/>
      <c r="X403" s="132"/>
      <c r="Y403" s="132"/>
      <c r="Z403" s="132"/>
      <c r="AA403" s="132"/>
      <c r="AB403" s="135"/>
    </row>
    <row r="404" spans="17:28">
      <c r="Q404" s="130"/>
      <c r="R404" s="132"/>
      <c r="S404" s="132"/>
      <c r="T404" s="132"/>
      <c r="U404" s="132"/>
      <c r="V404" s="132"/>
      <c r="W404" s="132"/>
      <c r="X404" s="132"/>
      <c r="Y404" s="132"/>
      <c r="Z404" s="132"/>
      <c r="AA404" s="132"/>
      <c r="AB404" s="135"/>
    </row>
    <row r="405" spans="17:28">
      <c r="Q405" s="130"/>
      <c r="R405" s="132"/>
      <c r="S405" s="132"/>
      <c r="T405" s="132"/>
      <c r="U405" s="132"/>
      <c r="V405" s="132"/>
      <c r="W405" s="132"/>
      <c r="X405" s="132"/>
      <c r="Y405" s="132"/>
      <c r="Z405" s="132"/>
      <c r="AA405" s="132"/>
      <c r="AB405" s="135"/>
    </row>
    <row r="406" spans="17:28">
      <c r="Q406" s="130"/>
      <c r="R406" s="132"/>
      <c r="S406" s="132"/>
      <c r="T406" s="132"/>
      <c r="U406" s="132"/>
      <c r="V406" s="132"/>
      <c r="W406" s="132"/>
      <c r="X406" s="132"/>
      <c r="Y406" s="132"/>
      <c r="Z406" s="132"/>
      <c r="AA406" s="132"/>
      <c r="AB406" s="135"/>
    </row>
    <row r="407" spans="17:28">
      <c r="Q407" s="130"/>
      <c r="R407" s="132"/>
      <c r="S407" s="132"/>
      <c r="T407" s="132"/>
      <c r="U407" s="132"/>
      <c r="V407" s="132"/>
      <c r="W407" s="132"/>
      <c r="X407" s="132"/>
      <c r="Y407" s="132"/>
      <c r="Z407" s="132"/>
      <c r="AA407" s="132"/>
      <c r="AB407" s="135"/>
    </row>
    <row r="408" spans="17:28">
      <c r="Q408" s="130"/>
      <c r="R408" s="132"/>
      <c r="S408" s="132"/>
      <c r="T408" s="132"/>
      <c r="U408" s="132"/>
      <c r="V408" s="132"/>
      <c r="W408" s="132"/>
      <c r="X408" s="132"/>
      <c r="Y408" s="132"/>
      <c r="Z408" s="132"/>
      <c r="AA408" s="132"/>
      <c r="AB408" s="135"/>
    </row>
    <row r="409" spans="17:28">
      <c r="Q409" s="130"/>
      <c r="R409" s="132"/>
      <c r="S409" s="132"/>
      <c r="T409" s="132"/>
      <c r="U409" s="132"/>
      <c r="V409" s="132"/>
      <c r="W409" s="132"/>
      <c r="X409" s="132"/>
      <c r="Y409" s="132"/>
      <c r="Z409" s="132"/>
      <c r="AA409" s="132"/>
      <c r="AB409" s="135"/>
    </row>
    <row r="410" spans="17:28">
      <c r="Q410" s="130"/>
      <c r="R410" s="132"/>
      <c r="S410" s="132"/>
      <c r="T410" s="132"/>
      <c r="U410" s="132"/>
      <c r="V410" s="132"/>
      <c r="W410" s="132"/>
      <c r="X410" s="132"/>
      <c r="Y410" s="132"/>
      <c r="Z410" s="132"/>
      <c r="AA410" s="132"/>
      <c r="AB410" s="135"/>
    </row>
    <row r="411" spans="17:28">
      <c r="Q411" s="130"/>
      <c r="R411" s="132"/>
      <c r="S411" s="132"/>
      <c r="T411" s="132"/>
      <c r="U411" s="132"/>
      <c r="V411" s="132"/>
      <c r="W411" s="132"/>
      <c r="X411" s="132"/>
      <c r="Y411" s="132"/>
      <c r="Z411" s="132"/>
      <c r="AA411" s="132"/>
      <c r="AB411" s="135"/>
    </row>
    <row r="412" spans="17:28">
      <c r="Q412" s="130"/>
      <c r="R412" s="132"/>
      <c r="S412" s="132"/>
      <c r="T412" s="132"/>
      <c r="U412" s="132"/>
      <c r="V412" s="132"/>
      <c r="W412" s="132"/>
      <c r="X412" s="132"/>
      <c r="Y412" s="132"/>
      <c r="Z412" s="132"/>
      <c r="AA412" s="132"/>
      <c r="AB412" s="135"/>
    </row>
    <row r="413" spans="17:28">
      <c r="Q413" s="130"/>
      <c r="R413" s="132"/>
      <c r="S413" s="132"/>
      <c r="T413" s="132"/>
      <c r="U413" s="132"/>
      <c r="V413" s="132"/>
      <c r="W413" s="132"/>
      <c r="X413" s="132"/>
      <c r="Y413" s="132"/>
      <c r="Z413" s="132"/>
      <c r="AA413" s="132"/>
      <c r="AB413" s="135"/>
    </row>
    <row r="414" spans="17:28">
      <c r="Q414" s="130"/>
      <c r="R414" s="132"/>
      <c r="S414" s="132"/>
      <c r="T414" s="132"/>
      <c r="U414" s="132"/>
      <c r="V414" s="132"/>
      <c r="W414" s="132"/>
      <c r="X414" s="132"/>
      <c r="Y414" s="132"/>
      <c r="Z414" s="132"/>
      <c r="AA414" s="132"/>
      <c r="AB414" s="135"/>
    </row>
    <row r="415" spans="17:28">
      <c r="Q415" s="130"/>
      <c r="R415" s="132"/>
      <c r="S415" s="132"/>
      <c r="T415" s="132"/>
      <c r="U415" s="132"/>
      <c r="V415" s="132"/>
      <c r="W415" s="132"/>
      <c r="X415" s="132"/>
      <c r="Y415" s="132"/>
      <c r="Z415" s="132"/>
      <c r="AA415" s="132"/>
      <c r="AB415" s="135"/>
    </row>
    <row r="416" spans="17:28">
      <c r="Q416" s="130"/>
      <c r="R416" s="132"/>
      <c r="S416" s="132"/>
      <c r="T416" s="132"/>
      <c r="U416" s="132"/>
      <c r="V416" s="132"/>
      <c r="W416" s="132"/>
      <c r="X416" s="132"/>
      <c r="Y416" s="132"/>
      <c r="Z416" s="132"/>
      <c r="AA416" s="132"/>
      <c r="AB416" s="135"/>
    </row>
    <row r="417" spans="17:28">
      <c r="Q417" s="130"/>
      <c r="R417" s="132"/>
      <c r="S417" s="132"/>
      <c r="T417" s="132"/>
      <c r="U417" s="132"/>
      <c r="V417" s="132"/>
      <c r="W417" s="132"/>
      <c r="X417" s="132"/>
      <c r="Y417" s="132"/>
      <c r="Z417" s="132"/>
      <c r="AA417" s="132"/>
      <c r="AB417" s="135"/>
    </row>
    <row r="418" spans="17:28">
      <c r="Q418" s="130"/>
      <c r="R418" s="132"/>
      <c r="S418" s="132"/>
      <c r="T418" s="132"/>
      <c r="U418" s="132"/>
      <c r="V418" s="132"/>
      <c r="W418" s="132"/>
      <c r="X418" s="132"/>
      <c r="Y418" s="132"/>
      <c r="Z418" s="132"/>
      <c r="AA418" s="132"/>
      <c r="AB418" s="135"/>
    </row>
    <row r="419" spans="17:28">
      <c r="Q419" s="130"/>
      <c r="R419" s="132"/>
      <c r="S419" s="132"/>
      <c r="T419" s="132"/>
      <c r="U419" s="132"/>
      <c r="V419" s="132"/>
      <c r="W419" s="132"/>
      <c r="X419" s="132"/>
      <c r="Y419" s="132"/>
      <c r="Z419" s="132"/>
      <c r="AA419" s="132"/>
      <c r="AB419" s="135"/>
    </row>
    <row r="420" spans="17:28">
      <c r="Q420" s="130"/>
      <c r="R420" s="132"/>
      <c r="S420" s="132"/>
      <c r="T420" s="132"/>
      <c r="U420" s="132"/>
      <c r="V420" s="132"/>
      <c r="W420" s="132"/>
      <c r="X420" s="132"/>
      <c r="Y420" s="132"/>
      <c r="Z420" s="132"/>
      <c r="AA420" s="132"/>
      <c r="AB420" s="135"/>
    </row>
    <row r="421" spans="17:28">
      <c r="Q421" s="130"/>
      <c r="R421" s="132"/>
      <c r="S421" s="132"/>
      <c r="T421" s="132"/>
      <c r="U421" s="132"/>
      <c r="V421" s="132"/>
      <c r="W421" s="132"/>
      <c r="X421" s="132"/>
      <c r="Y421" s="132"/>
      <c r="Z421" s="132"/>
      <c r="AA421" s="132"/>
      <c r="AB421" s="135"/>
    </row>
    <row r="422" spans="17:28">
      <c r="Q422" s="130"/>
      <c r="R422" s="132"/>
      <c r="S422" s="132"/>
      <c r="T422" s="132"/>
      <c r="U422" s="132"/>
      <c r="V422" s="132"/>
      <c r="W422" s="132"/>
      <c r="X422" s="132"/>
      <c r="Y422" s="132"/>
      <c r="Z422" s="132"/>
      <c r="AA422" s="132"/>
      <c r="AB422" s="135"/>
    </row>
    <row r="423" spans="17:28">
      <c r="Q423" s="130"/>
      <c r="R423" s="132"/>
      <c r="S423" s="132"/>
      <c r="T423" s="132"/>
      <c r="U423" s="132"/>
      <c r="V423" s="132"/>
      <c r="W423" s="132"/>
      <c r="X423" s="132"/>
      <c r="Y423" s="132"/>
      <c r="Z423" s="132"/>
      <c r="AA423" s="132"/>
      <c r="AB423" s="135"/>
    </row>
    <row r="424" spans="17:28">
      <c r="Q424" s="130"/>
      <c r="R424" s="132"/>
      <c r="S424" s="132"/>
      <c r="T424" s="132"/>
      <c r="U424" s="132"/>
      <c r="V424" s="132"/>
      <c r="W424" s="132"/>
      <c r="X424" s="132"/>
      <c r="Y424" s="132"/>
      <c r="Z424" s="132"/>
      <c r="AA424" s="132"/>
      <c r="AB424" s="135"/>
    </row>
    <row r="425" spans="17:28" ht="15">
      <c r="Q425" s="136"/>
      <c r="R425" s="132"/>
      <c r="S425" s="132"/>
      <c r="T425" s="132"/>
      <c r="U425" s="132"/>
      <c r="V425" s="132"/>
      <c r="W425" s="132"/>
      <c r="X425" s="132"/>
      <c r="Y425" s="132"/>
      <c r="Z425" s="132"/>
      <c r="AA425" s="132"/>
      <c r="AB425" s="137"/>
    </row>
    <row r="426" spans="17:28" ht="15">
      <c r="Q426" s="138"/>
      <c r="R426" s="136"/>
      <c r="S426" s="136"/>
      <c r="T426" s="136"/>
      <c r="U426" s="136"/>
      <c r="V426" s="136"/>
      <c r="W426" s="136"/>
      <c r="X426" s="136"/>
      <c r="Y426" s="136"/>
      <c r="Z426" s="136"/>
      <c r="AA426" s="136"/>
      <c r="AB426" s="138"/>
    </row>
    <row r="427" spans="17:28">
      <c r="Q427" s="98"/>
      <c r="R427" s="99"/>
      <c r="S427" s="99"/>
      <c r="T427" s="99"/>
      <c r="U427" s="99"/>
      <c r="V427" s="99"/>
      <c r="W427" s="99"/>
      <c r="X427" s="99"/>
      <c r="Y427" s="99"/>
      <c r="Z427" s="99"/>
      <c r="AA427" s="99"/>
      <c r="AB427" s="100"/>
    </row>
    <row r="428" spans="17:28">
      <c r="Q428" s="98"/>
      <c r="R428" s="99"/>
      <c r="S428" s="99"/>
      <c r="T428" s="99"/>
      <c r="U428" s="99"/>
      <c r="V428" s="99"/>
      <c r="W428" s="99"/>
      <c r="X428" s="99"/>
      <c r="Y428" s="99"/>
      <c r="Z428" s="99"/>
      <c r="AA428" s="99"/>
      <c r="AB428" s="100"/>
    </row>
    <row r="429" spans="17:28">
      <c r="Q429" s="98"/>
      <c r="R429" s="99"/>
      <c r="S429" s="99"/>
      <c r="T429" s="99"/>
      <c r="U429" s="99"/>
      <c r="V429" s="99"/>
      <c r="W429" s="99"/>
      <c r="X429" s="99"/>
      <c r="Y429" s="99"/>
      <c r="Z429" s="99"/>
      <c r="AA429" s="99"/>
      <c r="AB429" s="100"/>
    </row>
    <row r="430" spans="17:28">
      <c r="Q430" s="151"/>
      <c r="R430" s="152"/>
      <c r="S430" s="152"/>
      <c r="T430" s="152"/>
      <c r="U430" s="152"/>
      <c r="V430" s="152"/>
      <c r="W430" s="152"/>
      <c r="X430" s="152"/>
      <c r="Y430" s="152"/>
      <c r="Z430" s="152"/>
      <c r="AA430" s="152"/>
      <c r="AB430" s="153"/>
    </row>
    <row r="431" spans="17:28">
      <c r="Q431" s="130"/>
      <c r="R431" s="131"/>
      <c r="S431" s="131"/>
      <c r="T431" s="131"/>
      <c r="U431" s="132"/>
      <c r="V431" s="132"/>
      <c r="W431" s="132"/>
      <c r="X431" s="132"/>
      <c r="Y431" s="132"/>
      <c r="Z431" s="132"/>
      <c r="AA431" s="132"/>
      <c r="AB431" s="133"/>
    </row>
    <row r="432" spans="17:28">
      <c r="Q432" s="130"/>
      <c r="R432" s="131"/>
      <c r="S432" s="131"/>
      <c r="T432" s="131"/>
      <c r="U432" s="132"/>
      <c r="V432" s="132"/>
      <c r="W432" s="132"/>
      <c r="X432" s="132"/>
      <c r="Y432" s="132"/>
      <c r="Z432" s="132"/>
      <c r="AA432" s="132"/>
      <c r="AB432" s="133"/>
    </row>
    <row r="433" spans="17:28">
      <c r="Q433" s="130"/>
      <c r="R433" s="131"/>
      <c r="S433" s="131"/>
      <c r="T433" s="131"/>
      <c r="U433" s="132"/>
      <c r="V433" s="132"/>
      <c r="W433" s="132"/>
      <c r="X433" s="132"/>
      <c r="Y433" s="132"/>
      <c r="Z433" s="132"/>
      <c r="AA433" s="132"/>
      <c r="AB433" s="133"/>
    </row>
    <row r="434" spans="17:28">
      <c r="Q434" s="130"/>
      <c r="R434" s="131"/>
      <c r="S434" s="131"/>
      <c r="T434" s="131"/>
      <c r="U434" s="132"/>
      <c r="V434" s="132"/>
      <c r="W434" s="132"/>
      <c r="X434" s="132"/>
      <c r="Y434" s="132"/>
      <c r="Z434" s="132"/>
      <c r="AA434" s="132"/>
      <c r="AB434" s="133"/>
    </row>
    <row r="435" spans="17:28">
      <c r="Q435" s="130"/>
      <c r="R435" s="131"/>
      <c r="S435" s="131"/>
      <c r="T435" s="131"/>
      <c r="U435" s="132"/>
      <c r="V435" s="132"/>
      <c r="W435" s="132"/>
      <c r="X435" s="132"/>
      <c r="Y435" s="132"/>
      <c r="Z435" s="132"/>
      <c r="AA435" s="132"/>
      <c r="AB435" s="133"/>
    </row>
    <row r="436" spans="17:28">
      <c r="Q436" s="130"/>
      <c r="R436" s="131"/>
      <c r="S436" s="131"/>
      <c r="T436" s="131"/>
      <c r="U436" s="132"/>
      <c r="V436" s="132"/>
      <c r="W436" s="132"/>
      <c r="X436" s="132"/>
      <c r="Y436" s="132"/>
      <c r="Z436" s="132"/>
      <c r="AA436" s="132"/>
      <c r="AB436" s="133"/>
    </row>
    <row r="437" spans="17:28">
      <c r="Q437" s="130"/>
      <c r="R437" s="131"/>
      <c r="S437" s="131"/>
      <c r="T437" s="131"/>
      <c r="U437" s="132"/>
      <c r="V437" s="132"/>
      <c r="W437" s="132"/>
      <c r="X437" s="132"/>
      <c r="Y437" s="132"/>
      <c r="Z437" s="132"/>
      <c r="AA437" s="132"/>
      <c r="AB437" s="133"/>
    </row>
    <row r="438" spans="17:28">
      <c r="Q438" s="130"/>
      <c r="R438" s="134"/>
      <c r="S438" s="131"/>
      <c r="T438" s="131"/>
      <c r="U438" s="132"/>
      <c r="V438" s="132"/>
      <c r="W438" s="132"/>
      <c r="X438" s="132"/>
      <c r="Y438" s="132"/>
      <c r="Z438" s="132"/>
      <c r="AA438" s="132"/>
      <c r="AB438" s="133"/>
    </row>
    <row r="439" spans="17:28">
      <c r="Q439" s="130"/>
      <c r="R439" s="131"/>
      <c r="S439" s="131"/>
      <c r="T439" s="131"/>
      <c r="U439" s="132"/>
      <c r="V439" s="132"/>
      <c r="W439" s="132"/>
      <c r="X439" s="132"/>
      <c r="Y439" s="132"/>
      <c r="Z439" s="132"/>
      <c r="AA439" s="132"/>
      <c r="AB439" s="133"/>
    </row>
    <row r="440" spans="17:28">
      <c r="Q440" s="130"/>
      <c r="R440" s="131"/>
      <c r="S440" s="131"/>
      <c r="T440" s="131"/>
      <c r="U440" s="132"/>
      <c r="V440" s="132"/>
      <c r="W440" s="132"/>
      <c r="X440" s="132"/>
      <c r="Y440" s="132"/>
      <c r="Z440" s="132"/>
      <c r="AA440" s="132"/>
      <c r="AB440" s="133"/>
    </row>
    <row r="441" spans="17:28">
      <c r="Q441" s="130"/>
      <c r="R441" s="131"/>
      <c r="S441" s="131"/>
      <c r="T441" s="131"/>
      <c r="U441" s="132"/>
      <c r="V441" s="132"/>
      <c r="W441" s="132"/>
      <c r="X441" s="132"/>
      <c r="Y441" s="132"/>
      <c r="Z441" s="132"/>
      <c r="AA441" s="132"/>
      <c r="AB441" s="133"/>
    </row>
    <row r="442" spans="17:28">
      <c r="Q442" s="130"/>
      <c r="R442" s="131"/>
      <c r="S442" s="131"/>
      <c r="T442" s="131"/>
      <c r="U442" s="132"/>
      <c r="V442" s="132"/>
      <c r="W442" s="132"/>
      <c r="X442" s="132"/>
      <c r="Y442" s="132"/>
      <c r="Z442" s="132"/>
      <c r="AA442" s="132"/>
      <c r="AB442" s="133"/>
    </row>
    <row r="443" spans="17:28">
      <c r="Q443" s="130"/>
      <c r="R443" s="131"/>
      <c r="S443" s="131"/>
      <c r="T443" s="131"/>
      <c r="U443" s="132"/>
      <c r="V443" s="132"/>
      <c r="W443" s="132"/>
      <c r="X443" s="132"/>
      <c r="Y443" s="132"/>
      <c r="Z443" s="132"/>
      <c r="AA443" s="132"/>
      <c r="AB443" s="133"/>
    </row>
    <row r="444" spans="17:28">
      <c r="Q444" s="130"/>
      <c r="R444" s="131"/>
      <c r="S444" s="131"/>
      <c r="T444" s="131"/>
      <c r="U444" s="132"/>
      <c r="V444" s="132"/>
      <c r="W444" s="132"/>
      <c r="X444" s="132"/>
      <c r="Y444" s="132"/>
      <c r="Z444" s="132"/>
      <c r="AA444" s="132"/>
      <c r="AB444" s="133"/>
    </row>
    <row r="445" spans="17:28">
      <c r="Q445" s="130"/>
      <c r="R445" s="131"/>
      <c r="S445" s="131"/>
      <c r="T445" s="131"/>
      <c r="U445" s="132"/>
      <c r="V445" s="132"/>
      <c r="W445" s="132"/>
      <c r="X445" s="132"/>
      <c r="Y445" s="132"/>
      <c r="Z445" s="132"/>
      <c r="AA445" s="132"/>
      <c r="AB445" s="133"/>
    </row>
    <row r="446" spans="17:28">
      <c r="Q446" s="130"/>
      <c r="R446" s="131"/>
      <c r="S446" s="131"/>
      <c r="T446" s="131"/>
      <c r="U446" s="132"/>
      <c r="V446" s="132"/>
      <c r="W446" s="132"/>
      <c r="X446" s="132"/>
      <c r="Y446" s="132"/>
      <c r="Z446" s="132"/>
      <c r="AA446" s="132"/>
      <c r="AB446" s="133"/>
    </row>
    <row r="447" spans="17:28">
      <c r="Q447" s="130"/>
      <c r="R447" s="131"/>
      <c r="S447" s="131"/>
      <c r="T447" s="131"/>
      <c r="U447" s="132"/>
      <c r="V447" s="132"/>
      <c r="W447" s="132"/>
      <c r="X447" s="132"/>
      <c r="Y447" s="132"/>
      <c r="Z447" s="132"/>
      <c r="AA447" s="132"/>
      <c r="AB447" s="133"/>
    </row>
    <row r="448" spans="17:28">
      <c r="Q448" s="130"/>
      <c r="R448" s="131"/>
      <c r="S448" s="131"/>
      <c r="T448" s="131"/>
      <c r="U448" s="132"/>
      <c r="V448" s="132"/>
      <c r="W448" s="132"/>
      <c r="X448" s="132"/>
      <c r="Y448" s="132"/>
      <c r="Z448" s="132"/>
      <c r="AA448" s="132"/>
      <c r="AB448" s="133"/>
    </row>
    <row r="449" spans="17:28">
      <c r="Q449" s="130"/>
      <c r="R449" s="131"/>
      <c r="S449" s="131"/>
      <c r="T449" s="131"/>
      <c r="U449" s="132"/>
      <c r="V449" s="132"/>
      <c r="W449" s="132"/>
      <c r="X449" s="132"/>
      <c r="Y449" s="132"/>
      <c r="Z449" s="132"/>
      <c r="AA449" s="132"/>
      <c r="AB449" s="133"/>
    </row>
    <row r="450" spans="17:28">
      <c r="Q450" s="130"/>
      <c r="R450" s="131"/>
      <c r="S450" s="131"/>
      <c r="T450" s="131"/>
      <c r="U450" s="132"/>
      <c r="V450" s="132"/>
      <c r="W450" s="132"/>
      <c r="X450" s="132"/>
      <c r="Y450" s="132"/>
      <c r="Z450" s="132"/>
      <c r="AA450" s="132"/>
      <c r="AB450" s="133"/>
    </row>
    <row r="451" spans="17:28">
      <c r="Q451" s="130"/>
      <c r="R451" s="131"/>
      <c r="S451" s="131"/>
      <c r="T451" s="131"/>
      <c r="U451" s="132"/>
      <c r="V451" s="132"/>
      <c r="W451" s="132"/>
      <c r="X451" s="132"/>
      <c r="Y451" s="132"/>
      <c r="Z451" s="132"/>
      <c r="AA451" s="132"/>
      <c r="AB451" s="133"/>
    </row>
    <row r="452" spans="17:28">
      <c r="Q452" s="130"/>
      <c r="R452" s="131"/>
      <c r="S452" s="131"/>
      <c r="T452" s="131"/>
      <c r="U452" s="132"/>
      <c r="V452" s="132"/>
      <c r="W452" s="132"/>
      <c r="X452" s="132"/>
      <c r="Y452" s="132"/>
      <c r="Z452" s="132"/>
      <c r="AA452" s="132"/>
      <c r="AB452" s="133"/>
    </row>
    <row r="453" spans="17:28">
      <c r="Q453" s="130"/>
      <c r="R453" s="131"/>
      <c r="S453" s="131"/>
      <c r="T453" s="131"/>
      <c r="U453" s="132"/>
      <c r="V453" s="132"/>
      <c r="W453" s="132"/>
      <c r="X453" s="132"/>
      <c r="Y453" s="132"/>
      <c r="Z453" s="132"/>
      <c r="AA453" s="132"/>
      <c r="AB453" s="133"/>
    </row>
    <row r="454" spans="17:28">
      <c r="Q454" s="130"/>
      <c r="R454" s="131"/>
      <c r="S454" s="131"/>
      <c r="T454" s="131"/>
      <c r="U454" s="132"/>
      <c r="V454" s="132"/>
      <c r="W454" s="132"/>
      <c r="X454" s="132"/>
      <c r="Y454" s="132"/>
      <c r="Z454" s="132"/>
      <c r="AA454" s="132"/>
      <c r="AB454" s="133"/>
    </row>
    <row r="455" spans="17:28">
      <c r="Q455" s="130"/>
      <c r="R455" s="131"/>
      <c r="S455" s="131"/>
      <c r="T455" s="131"/>
      <c r="U455" s="132"/>
      <c r="V455" s="132"/>
      <c r="W455" s="132"/>
      <c r="X455" s="132"/>
      <c r="Y455" s="132"/>
      <c r="Z455" s="132"/>
      <c r="AA455" s="132"/>
      <c r="AB455" s="133"/>
    </row>
    <row r="456" spans="17:28">
      <c r="Q456" s="130"/>
      <c r="R456" s="131"/>
      <c r="S456" s="131"/>
      <c r="T456" s="131"/>
      <c r="U456" s="132"/>
      <c r="V456" s="132"/>
      <c r="W456" s="132"/>
      <c r="X456" s="132"/>
      <c r="Y456" s="132"/>
      <c r="Z456" s="132"/>
      <c r="AA456" s="132"/>
      <c r="AB456" s="135"/>
    </row>
    <row r="457" spans="17:28">
      <c r="Q457" s="130"/>
      <c r="R457" s="131"/>
      <c r="S457" s="131"/>
      <c r="T457" s="131"/>
      <c r="U457" s="132"/>
      <c r="V457" s="132"/>
      <c r="W457" s="132"/>
      <c r="X457" s="132"/>
      <c r="Y457" s="132"/>
      <c r="Z457" s="132"/>
      <c r="AA457" s="132"/>
      <c r="AB457" s="135"/>
    </row>
    <row r="458" spans="17:28">
      <c r="Q458" s="130"/>
      <c r="R458" s="131"/>
      <c r="S458" s="131"/>
      <c r="T458" s="131"/>
      <c r="U458" s="132"/>
      <c r="V458" s="132"/>
      <c r="W458" s="132"/>
      <c r="X458" s="132"/>
      <c r="Y458" s="132"/>
      <c r="Z458" s="132"/>
      <c r="AA458" s="132"/>
      <c r="AB458" s="135"/>
    </row>
    <row r="459" spans="17:28">
      <c r="Q459" s="130"/>
      <c r="R459" s="131"/>
      <c r="S459" s="131"/>
      <c r="T459" s="131"/>
      <c r="U459" s="132"/>
      <c r="V459" s="132"/>
      <c r="W459" s="132"/>
      <c r="X459" s="132"/>
      <c r="Y459" s="132"/>
      <c r="Z459" s="132"/>
      <c r="AA459" s="132"/>
      <c r="AB459" s="135"/>
    </row>
    <row r="460" spans="17:28">
      <c r="Q460" s="130"/>
      <c r="R460" s="131"/>
      <c r="S460" s="131"/>
      <c r="T460" s="131"/>
      <c r="U460" s="132"/>
      <c r="V460" s="132"/>
      <c r="W460" s="132"/>
      <c r="X460" s="132"/>
      <c r="Y460" s="132"/>
      <c r="Z460" s="132"/>
      <c r="AA460" s="132"/>
      <c r="AB460" s="135"/>
    </row>
    <row r="461" spans="17:28">
      <c r="Q461" s="130"/>
      <c r="R461" s="131"/>
      <c r="S461" s="131"/>
      <c r="T461" s="131"/>
      <c r="U461" s="132"/>
      <c r="V461" s="132"/>
      <c r="W461" s="132"/>
      <c r="X461" s="132"/>
      <c r="Y461" s="132"/>
      <c r="Z461" s="132"/>
      <c r="AA461" s="132"/>
      <c r="AB461" s="135"/>
    </row>
    <row r="462" spans="17:28">
      <c r="Q462" s="130"/>
      <c r="R462" s="131"/>
      <c r="S462" s="131"/>
      <c r="T462" s="131"/>
      <c r="U462" s="132"/>
      <c r="V462" s="132"/>
      <c r="W462" s="132"/>
      <c r="X462" s="132"/>
      <c r="Y462" s="132"/>
      <c r="Z462" s="132"/>
      <c r="AA462" s="132"/>
      <c r="AB462" s="135"/>
    </row>
    <row r="463" spans="17:28">
      <c r="Q463" s="130"/>
      <c r="R463" s="131"/>
      <c r="S463" s="131"/>
      <c r="T463" s="131"/>
      <c r="U463" s="132"/>
      <c r="V463" s="132"/>
      <c r="W463" s="132"/>
      <c r="X463" s="132"/>
      <c r="Y463" s="132"/>
      <c r="Z463" s="132"/>
      <c r="AA463" s="132"/>
      <c r="AB463" s="135"/>
    </row>
    <row r="464" spans="17:28">
      <c r="Q464" s="130"/>
      <c r="R464" s="132"/>
      <c r="S464" s="132"/>
      <c r="T464" s="132"/>
      <c r="U464" s="132"/>
      <c r="V464" s="132"/>
      <c r="W464" s="132"/>
      <c r="X464" s="132"/>
      <c r="Y464" s="132"/>
      <c r="Z464" s="132"/>
      <c r="AA464" s="132"/>
      <c r="AB464" s="135"/>
    </row>
    <row r="465" spans="17:28">
      <c r="Q465" s="130"/>
      <c r="R465" s="132"/>
      <c r="S465" s="132"/>
      <c r="T465" s="132"/>
      <c r="U465" s="132"/>
      <c r="V465" s="132"/>
      <c r="W465" s="132"/>
      <c r="X465" s="132"/>
      <c r="Y465" s="132"/>
      <c r="Z465" s="132"/>
      <c r="AA465" s="132"/>
      <c r="AB465" s="135"/>
    </row>
    <row r="466" spans="17:28">
      <c r="Q466" s="130"/>
      <c r="R466" s="132"/>
      <c r="S466" s="132"/>
      <c r="T466" s="132"/>
      <c r="U466" s="132"/>
      <c r="V466" s="132"/>
      <c r="W466" s="132"/>
      <c r="X466" s="132"/>
      <c r="Y466" s="132"/>
      <c r="Z466" s="132"/>
      <c r="AA466" s="132"/>
      <c r="AB466" s="135"/>
    </row>
    <row r="467" spans="17:28">
      <c r="Q467" s="130"/>
      <c r="R467" s="132"/>
      <c r="S467" s="132"/>
      <c r="T467" s="132"/>
      <c r="U467" s="132"/>
      <c r="V467" s="132"/>
      <c r="W467" s="132"/>
      <c r="X467" s="132"/>
      <c r="Y467" s="132"/>
      <c r="Z467" s="132"/>
      <c r="AA467" s="132"/>
      <c r="AB467" s="135"/>
    </row>
    <row r="468" spans="17:28">
      <c r="Q468" s="130"/>
      <c r="R468" s="132"/>
      <c r="S468" s="132"/>
      <c r="T468" s="132"/>
      <c r="U468" s="132"/>
      <c r="V468" s="132"/>
      <c r="W468" s="132"/>
      <c r="X468" s="132"/>
      <c r="Y468" s="132"/>
      <c r="Z468" s="132"/>
      <c r="AA468" s="132"/>
      <c r="AB468" s="135"/>
    </row>
    <row r="469" spans="17:28">
      <c r="Q469" s="130"/>
      <c r="R469" s="132"/>
      <c r="S469" s="132"/>
      <c r="T469" s="132"/>
      <c r="U469" s="132"/>
      <c r="V469" s="7"/>
      <c r="W469" s="132"/>
      <c r="X469" s="2"/>
      <c r="Y469" s="132"/>
      <c r="Z469" s="132"/>
      <c r="AA469" s="132"/>
      <c r="AB469" s="135"/>
    </row>
    <row r="470" spans="17:28">
      <c r="Q470" s="130"/>
      <c r="R470" s="132"/>
      <c r="S470" s="132"/>
      <c r="T470" s="132"/>
      <c r="U470" s="132"/>
      <c r="V470" s="132"/>
      <c r="W470" s="132"/>
      <c r="X470" s="132"/>
      <c r="Y470" s="132"/>
      <c r="Z470" s="132"/>
      <c r="AA470" s="132"/>
      <c r="AB470" s="135"/>
    </row>
    <row r="471" spans="17:28">
      <c r="Q471" s="130"/>
      <c r="R471" s="132"/>
      <c r="S471" s="132"/>
      <c r="T471" s="132"/>
      <c r="U471" s="132"/>
      <c r="V471" s="132"/>
      <c r="W471" s="132"/>
      <c r="X471" s="132"/>
      <c r="Y471" s="132"/>
      <c r="Z471" s="132"/>
      <c r="AA471" s="132"/>
      <c r="AB471" s="135"/>
    </row>
    <row r="472" spans="17:28">
      <c r="Q472" s="130"/>
      <c r="R472" s="132"/>
      <c r="S472" s="132"/>
      <c r="T472" s="132"/>
      <c r="U472" s="132"/>
      <c r="V472" s="132"/>
      <c r="W472" s="132"/>
      <c r="X472" s="132"/>
      <c r="Y472" s="132"/>
      <c r="Z472" s="132"/>
      <c r="AA472" s="132"/>
      <c r="AB472" s="135"/>
    </row>
    <row r="473" spans="17:28">
      <c r="Q473" s="130"/>
      <c r="R473" s="132"/>
      <c r="S473" s="132"/>
      <c r="T473" s="132"/>
      <c r="U473" s="132"/>
      <c r="V473" s="132"/>
      <c r="W473" s="132"/>
      <c r="X473" s="132"/>
      <c r="Y473" s="132"/>
      <c r="Z473" s="132"/>
      <c r="AA473" s="132"/>
      <c r="AB473" s="135"/>
    </row>
    <row r="474" spans="17:28">
      <c r="Q474" s="130"/>
      <c r="R474" s="132"/>
      <c r="S474" s="132"/>
      <c r="T474" s="132"/>
      <c r="U474" s="132"/>
      <c r="V474" s="132"/>
      <c r="W474" s="132"/>
      <c r="X474" s="132"/>
      <c r="Y474" s="132"/>
      <c r="Z474" s="132"/>
      <c r="AA474" s="132"/>
      <c r="AB474" s="135"/>
    </row>
    <row r="475" spans="17:28">
      <c r="Q475" s="130"/>
      <c r="R475" s="132"/>
      <c r="S475" s="132"/>
      <c r="T475" s="132"/>
      <c r="U475" s="132"/>
      <c r="V475" s="132"/>
      <c r="W475" s="132"/>
      <c r="X475" s="132"/>
      <c r="Y475" s="132"/>
      <c r="Z475" s="132"/>
      <c r="AA475" s="132"/>
      <c r="AB475" s="135"/>
    </row>
    <row r="476" spans="17:28">
      <c r="Q476" s="130"/>
      <c r="R476" s="132"/>
      <c r="S476" s="132"/>
      <c r="T476" s="132"/>
      <c r="U476" s="132"/>
      <c r="V476" s="132"/>
      <c r="W476" s="132"/>
      <c r="X476" s="132"/>
      <c r="Y476" s="132"/>
      <c r="Z476" s="132"/>
      <c r="AA476" s="132"/>
      <c r="AB476" s="135"/>
    </row>
    <row r="477" spans="17:28">
      <c r="Q477" s="130"/>
      <c r="R477" s="132"/>
      <c r="S477" s="132"/>
      <c r="T477" s="132"/>
      <c r="U477" s="132"/>
      <c r="V477" s="132"/>
      <c r="W477" s="132"/>
      <c r="X477" s="132"/>
      <c r="Y477" s="132"/>
      <c r="Z477" s="132"/>
      <c r="AA477" s="132"/>
      <c r="AB477" s="135"/>
    </row>
    <row r="478" spans="17:28">
      <c r="Q478" s="130"/>
      <c r="R478" s="132"/>
      <c r="S478" s="132"/>
      <c r="T478" s="132"/>
      <c r="U478" s="132"/>
      <c r="V478" s="132"/>
      <c r="W478" s="132"/>
      <c r="X478" s="132"/>
      <c r="Y478" s="132"/>
      <c r="Z478" s="132"/>
      <c r="AA478" s="132"/>
      <c r="AB478" s="135"/>
    </row>
    <row r="479" spans="17:28">
      <c r="Q479" s="130"/>
      <c r="R479" s="132"/>
      <c r="S479" s="132"/>
      <c r="T479" s="132"/>
      <c r="U479" s="132"/>
      <c r="V479" s="132"/>
      <c r="W479" s="132"/>
      <c r="X479" s="132"/>
      <c r="Y479" s="132"/>
      <c r="Z479" s="132"/>
      <c r="AA479" s="132"/>
      <c r="AB479" s="135"/>
    </row>
    <row r="480" spans="17:28">
      <c r="Q480" s="130"/>
      <c r="R480" s="132"/>
      <c r="S480" s="132"/>
      <c r="T480" s="132"/>
      <c r="U480" s="132"/>
      <c r="V480" s="132"/>
      <c r="W480" s="132"/>
      <c r="X480" s="132"/>
      <c r="Y480" s="132"/>
      <c r="Z480" s="132"/>
      <c r="AA480" s="132"/>
      <c r="AB480" s="135"/>
    </row>
    <row r="481" spans="17:28">
      <c r="Q481" s="130"/>
      <c r="R481" s="132"/>
      <c r="S481" s="132"/>
      <c r="T481" s="132"/>
      <c r="U481" s="132"/>
      <c r="V481" s="132"/>
      <c r="W481" s="132"/>
      <c r="X481" s="132"/>
      <c r="Y481" s="132"/>
      <c r="Z481" s="132"/>
      <c r="AA481" s="132"/>
      <c r="AB481" s="135"/>
    </row>
    <row r="482" spans="17:28">
      <c r="Q482" s="130"/>
      <c r="R482" s="132"/>
      <c r="S482" s="132"/>
      <c r="T482" s="132"/>
      <c r="U482" s="132"/>
      <c r="V482" s="132"/>
      <c r="W482" s="132"/>
      <c r="X482" s="132"/>
      <c r="Y482" s="132"/>
      <c r="Z482" s="132"/>
      <c r="AA482" s="132"/>
      <c r="AB482" s="135"/>
    </row>
    <row r="483" spans="17:28">
      <c r="Q483" s="130"/>
      <c r="R483" s="132"/>
      <c r="S483" s="132"/>
      <c r="T483" s="132"/>
      <c r="U483" s="132"/>
      <c r="V483" s="132"/>
      <c r="W483" s="132"/>
      <c r="X483" s="132"/>
      <c r="Y483" s="132"/>
      <c r="Z483" s="132"/>
      <c r="AA483" s="132"/>
      <c r="AB483" s="135"/>
    </row>
    <row r="484" spans="17:28">
      <c r="Q484" s="130"/>
      <c r="R484" s="132"/>
      <c r="S484" s="132"/>
      <c r="T484" s="132"/>
      <c r="U484" s="132"/>
      <c r="V484" s="132"/>
      <c r="W484" s="132"/>
      <c r="X484" s="132"/>
      <c r="Y484" s="132"/>
      <c r="Z484" s="132"/>
      <c r="AA484" s="132"/>
      <c r="AB484" s="135"/>
    </row>
    <row r="485" spans="17:28">
      <c r="Q485" s="130"/>
      <c r="R485" s="132"/>
      <c r="S485" s="132"/>
      <c r="T485" s="132"/>
      <c r="U485" s="132"/>
      <c r="V485" s="132"/>
      <c r="W485" s="132"/>
      <c r="X485" s="132"/>
      <c r="Y485" s="132"/>
      <c r="Z485" s="132"/>
      <c r="AA485" s="132"/>
      <c r="AB485" s="135"/>
    </row>
    <row r="486" spans="17:28">
      <c r="Q486" s="130"/>
      <c r="R486" s="132"/>
      <c r="S486" s="132"/>
      <c r="T486" s="132"/>
      <c r="U486" s="132"/>
      <c r="V486" s="132"/>
      <c r="W486" s="132"/>
      <c r="X486" s="132"/>
      <c r="Y486" s="132"/>
      <c r="Z486" s="132"/>
      <c r="AA486" s="132"/>
      <c r="AB486" s="135"/>
    </row>
    <row r="487" spans="17:28">
      <c r="Q487" s="130"/>
      <c r="R487" s="132"/>
      <c r="S487" s="132"/>
      <c r="T487" s="132"/>
      <c r="U487" s="132"/>
      <c r="V487" s="132"/>
      <c r="W487" s="132"/>
      <c r="X487" s="132"/>
      <c r="Y487" s="132"/>
      <c r="Z487" s="132"/>
      <c r="AA487" s="132"/>
      <c r="AB487" s="135"/>
    </row>
    <row r="488" spans="17:28">
      <c r="Q488" s="130"/>
      <c r="R488" s="132"/>
      <c r="S488" s="132"/>
      <c r="T488" s="132"/>
      <c r="U488" s="132"/>
      <c r="V488" s="132"/>
      <c r="W488" s="132"/>
      <c r="X488" s="132"/>
      <c r="Y488" s="132"/>
      <c r="Z488" s="132"/>
      <c r="AA488" s="132"/>
      <c r="AB488" s="135"/>
    </row>
    <row r="489" spans="17:28">
      <c r="Q489" s="130"/>
      <c r="R489" s="132"/>
      <c r="S489" s="132"/>
      <c r="T489" s="132"/>
      <c r="U489" s="132"/>
      <c r="V489" s="132"/>
      <c r="W489" s="132"/>
      <c r="X489" s="132"/>
      <c r="Y489" s="132"/>
      <c r="Z489" s="132"/>
      <c r="AA489" s="132"/>
      <c r="AB489" s="135"/>
    </row>
    <row r="490" spans="17:28">
      <c r="Q490" s="130"/>
      <c r="R490" s="132"/>
      <c r="S490" s="132"/>
      <c r="T490" s="132"/>
      <c r="U490" s="132"/>
      <c r="V490" s="132"/>
      <c r="W490" s="132"/>
      <c r="X490" s="132"/>
      <c r="Y490" s="132"/>
      <c r="Z490" s="132"/>
      <c r="AA490" s="132"/>
      <c r="AB490" s="135"/>
    </row>
    <row r="491" spans="17:28">
      <c r="Q491" s="130"/>
      <c r="R491" s="132"/>
      <c r="S491" s="132"/>
      <c r="T491" s="132"/>
      <c r="U491" s="132"/>
      <c r="V491" s="132"/>
      <c r="W491" s="132"/>
      <c r="X491" s="132"/>
      <c r="Y491" s="132"/>
      <c r="Z491" s="132"/>
      <c r="AA491" s="132"/>
      <c r="AB491" s="135"/>
    </row>
    <row r="492" spans="17:28">
      <c r="Q492" s="130"/>
      <c r="R492" s="132"/>
      <c r="S492" s="132"/>
      <c r="T492" s="132"/>
      <c r="U492" s="132"/>
      <c r="V492" s="132"/>
      <c r="W492" s="132"/>
      <c r="X492" s="132"/>
      <c r="Y492" s="132"/>
      <c r="Z492" s="132"/>
      <c r="AA492" s="132"/>
      <c r="AB492" s="135"/>
    </row>
    <row r="493" spans="17:28">
      <c r="Q493" s="130"/>
      <c r="R493" s="132"/>
      <c r="S493" s="132"/>
      <c r="T493" s="132"/>
      <c r="U493" s="132"/>
      <c r="V493" s="132"/>
      <c r="W493" s="132"/>
      <c r="X493" s="132"/>
      <c r="Y493" s="132"/>
      <c r="Z493" s="132"/>
      <c r="AA493" s="132"/>
      <c r="AB493" s="135"/>
    </row>
    <row r="494" spans="17:28">
      <c r="Q494" s="130"/>
      <c r="R494" s="132"/>
      <c r="S494" s="132"/>
      <c r="T494" s="132"/>
      <c r="U494" s="132"/>
      <c r="V494" s="132"/>
      <c r="W494" s="132"/>
      <c r="X494" s="132"/>
      <c r="Y494" s="132"/>
      <c r="Z494" s="132"/>
      <c r="AA494" s="132"/>
      <c r="AB494" s="135"/>
    </row>
    <row r="495" spans="17:28">
      <c r="Q495" s="130"/>
      <c r="R495" s="132"/>
      <c r="S495" s="132"/>
      <c r="T495" s="132"/>
      <c r="U495" s="132"/>
      <c r="V495" s="132"/>
      <c r="W495" s="132"/>
      <c r="X495" s="132"/>
      <c r="Y495" s="132"/>
      <c r="Z495" s="132"/>
      <c r="AA495" s="132"/>
      <c r="AB495" s="135"/>
    </row>
    <row r="496" spans="17:28">
      <c r="Q496" s="130"/>
      <c r="R496" s="132"/>
      <c r="S496" s="132"/>
      <c r="T496" s="132"/>
      <c r="U496" s="132"/>
      <c r="V496" s="132"/>
      <c r="W496" s="132"/>
      <c r="X496" s="132"/>
      <c r="Y496" s="132"/>
      <c r="Z496" s="132"/>
      <c r="AA496" s="132"/>
      <c r="AB496" s="135"/>
    </row>
    <row r="497" spans="17:28">
      <c r="Q497" s="130"/>
      <c r="R497" s="132"/>
      <c r="S497" s="132"/>
      <c r="T497" s="132"/>
      <c r="U497" s="132"/>
      <c r="V497" s="132"/>
      <c r="W497" s="132"/>
      <c r="X497" s="132"/>
      <c r="Y497" s="132"/>
      <c r="Z497" s="132"/>
      <c r="AA497" s="132"/>
      <c r="AB497" s="135"/>
    </row>
    <row r="498" spans="17:28">
      <c r="Q498" s="130"/>
      <c r="R498" s="132"/>
      <c r="S498" s="132"/>
      <c r="T498" s="132"/>
      <c r="U498" s="132"/>
      <c r="V498" s="132"/>
      <c r="W498" s="132"/>
      <c r="X498" s="132"/>
      <c r="Y498" s="132"/>
      <c r="Z498" s="132"/>
      <c r="AA498" s="132"/>
      <c r="AB498" s="135"/>
    </row>
    <row r="499" spans="17:28">
      <c r="Q499" s="130"/>
      <c r="R499" s="132"/>
      <c r="S499" s="132"/>
      <c r="T499" s="132"/>
      <c r="U499" s="132"/>
      <c r="V499" s="132"/>
      <c r="W499" s="132"/>
      <c r="X499" s="132"/>
      <c r="Y499" s="132"/>
      <c r="Z499" s="132"/>
      <c r="AA499" s="132"/>
      <c r="AB499" s="135"/>
    </row>
    <row r="500" spans="17:28">
      <c r="Q500" s="130"/>
      <c r="R500" s="132"/>
      <c r="S500" s="132"/>
      <c r="T500" s="132"/>
      <c r="U500" s="132"/>
      <c r="V500" s="132"/>
      <c r="W500" s="132"/>
      <c r="X500" s="132"/>
      <c r="Y500" s="132"/>
      <c r="Z500" s="132"/>
      <c r="AA500" s="132"/>
      <c r="AB500" s="135"/>
    </row>
    <row r="501" spans="17:28">
      <c r="Q501" s="130"/>
      <c r="R501" s="132"/>
      <c r="S501" s="132"/>
      <c r="T501" s="132"/>
      <c r="U501" s="132"/>
      <c r="V501" s="132"/>
      <c r="W501" s="132"/>
      <c r="X501" s="132"/>
      <c r="Y501" s="132"/>
      <c r="Z501" s="132"/>
      <c r="AA501" s="132"/>
      <c r="AB501" s="135"/>
    </row>
    <row r="502" spans="17:28">
      <c r="Q502" s="130"/>
      <c r="R502" s="132"/>
      <c r="S502" s="132"/>
      <c r="T502" s="132"/>
      <c r="U502" s="132"/>
      <c r="V502" s="132"/>
      <c r="W502" s="132"/>
      <c r="X502" s="132"/>
      <c r="Y502" s="132"/>
      <c r="Z502" s="132"/>
      <c r="AA502" s="132"/>
      <c r="AB502" s="135"/>
    </row>
    <row r="503" spans="17:28">
      <c r="Q503" s="130"/>
      <c r="R503" s="132"/>
      <c r="S503" s="132"/>
      <c r="T503" s="132"/>
      <c r="U503" s="132"/>
      <c r="V503" s="132"/>
      <c r="W503" s="132"/>
      <c r="X503" s="132"/>
      <c r="Y503" s="132"/>
      <c r="Z503" s="132"/>
      <c r="AA503" s="132"/>
      <c r="AB503" s="135"/>
    </row>
    <row r="504" spans="17:28">
      <c r="Q504" s="130"/>
      <c r="R504" s="132"/>
      <c r="S504" s="132"/>
      <c r="T504" s="132"/>
      <c r="U504" s="132"/>
      <c r="V504" s="132"/>
      <c r="W504" s="132"/>
      <c r="X504" s="132"/>
      <c r="Y504" s="132"/>
      <c r="Z504" s="132"/>
      <c r="AA504" s="132"/>
      <c r="AB504" s="135"/>
    </row>
    <row r="505" spans="17:28">
      <c r="Q505" s="130"/>
      <c r="R505" s="132"/>
      <c r="S505" s="132"/>
      <c r="T505" s="132"/>
      <c r="U505" s="132"/>
      <c r="V505" s="132"/>
      <c r="W505" s="132"/>
      <c r="X505" s="132"/>
      <c r="Y505" s="132"/>
      <c r="Z505" s="132"/>
      <c r="AA505" s="132"/>
      <c r="AB505" s="135"/>
    </row>
    <row r="506" spans="17:28">
      <c r="Q506" s="130"/>
      <c r="R506" s="132"/>
      <c r="S506" s="132"/>
      <c r="T506" s="132"/>
      <c r="U506" s="132"/>
      <c r="V506" s="132"/>
      <c r="W506" s="132"/>
      <c r="X506" s="132"/>
      <c r="Y506" s="132"/>
      <c r="Z506" s="132"/>
      <c r="AA506" s="132"/>
      <c r="AB506" s="135"/>
    </row>
    <row r="507" spans="17:28">
      <c r="Q507" s="130"/>
      <c r="R507" s="132"/>
      <c r="S507" s="132"/>
      <c r="T507" s="132"/>
      <c r="U507" s="132"/>
      <c r="V507" s="132"/>
      <c r="W507" s="132"/>
      <c r="X507" s="132"/>
      <c r="Y507" s="132"/>
      <c r="Z507" s="132"/>
      <c r="AA507" s="132"/>
      <c r="AB507" s="135"/>
    </row>
    <row r="508" spans="17:28">
      <c r="Q508" s="130"/>
      <c r="R508" s="132"/>
      <c r="S508" s="132"/>
      <c r="T508" s="132"/>
      <c r="U508" s="132"/>
      <c r="V508" s="132"/>
      <c r="W508" s="132"/>
      <c r="X508" s="132"/>
      <c r="Y508" s="132"/>
      <c r="Z508" s="132"/>
      <c r="AA508" s="132"/>
      <c r="AB508" s="135"/>
    </row>
    <row r="509" spans="17:28">
      <c r="Q509" s="130"/>
      <c r="R509" s="132"/>
      <c r="S509" s="132"/>
      <c r="T509" s="132"/>
      <c r="U509" s="132"/>
      <c r="V509" s="132"/>
      <c r="W509" s="132"/>
      <c r="X509" s="132"/>
      <c r="Y509" s="132"/>
      <c r="Z509" s="132"/>
      <c r="AA509" s="132"/>
      <c r="AB509" s="135"/>
    </row>
    <row r="510" spans="17:28">
      <c r="Q510" s="130"/>
      <c r="R510" s="132"/>
      <c r="S510" s="132"/>
      <c r="T510" s="132"/>
      <c r="U510" s="132"/>
      <c r="V510" s="132"/>
      <c r="W510" s="132"/>
      <c r="X510" s="132"/>
      <c r="Y510" s="132"/>
      <c r="Z510" s="132"/>
      <c r="AA510" s="132"/>
      <c r="AB510" s="135"/>
    </row>
    <row r="511" spans="17:28">
      <c r="Q511" s="130"/>
      <c r="R511" s="132"/>
      <c r="S511" s="132"/>
      <c r="T511" s="132"/>
      <c r="U511" s="132"/>
      <c r="V511" s="132"/>
      <c r="W511" s="132"/>
      <c r="X511" s="132"/>
      <c r="Y511" s="132"/>
      <c r="Z511" s="132"/>
      <c r="AA511" s="132"/>
      <c r="AB511" s="135"/>
    </row>
    <row r="512" spans="17:28">
      <c r="Q512" s="130"/>
      <c r="R512" s="132"/>
      <c r="S512" s="132"/>
      <c r="T512" s="132"/>
      <c r="U512" s="132"/>
      <c r="V512" s="132"/>
      <c r="W512" s="132"/>
      <c r="X512" s="132"/>
      <c r="Y512" s="132"/>
      <c r="Z512" s="132"/>
      <c r="AA512" s="132"/>
      <c r="AB512" s="135"/>
    </row>
    <row r="513" spans="17:28">
      <c r="Q513" s="130"/>
      <c r="R513" s="132"/>
      <c r="S513" s="132"/>
      <c r="T513" s="132"/>
      <c r="U513" s="132"/>
      <c r="V513" s="132"/>
      <c r="W513" s="132"/>
      <c r="X513" s="132"/>
      <c r="Y513" s="132"/>
      <c r="Z513" s="132"/>
      <c r="AA513" s="132"/>
      <c r="AB513" s="135"/>
    </row>
    <row r="514" spans="17:28">
      <c r="Q514" s="130"/>
      <c r="R514" s="132"/>
      <c r="S514" s="132"/>
      <c r="T514" s="132"/>
      <c r="U514" s="132"/>
      <c r="V514" s="132"/>
      <c r="W514" s="132"/>
      <c r="X514" s="132"/>
      <c r="Y514" s="132"/>
      <c r="Z514" s="132"/>
      <c r="AA514" s="132"/>
      <c r="AB514" s="135"/>
    </row>
    <row r="515" spans="17:28">
      <c r="Q515" s="130"/>
      <c r="R515" s="132"/>
      <c r="S515" s="132"/>
      <c r="T515" s="132"/>
      <c r="U515" s="132"/>
      <c r="V515" s="132"/>
      <c r="W515" s="132"/>
      <c r="X515" s="132"/>
      <c r="Y515" s="132"/>
      <c r="Z515" s="132"/>
      <c r="AA515" s="132"/>
      <c r="AB515" s="135"/>
    </row>
    <row r="516" spans="17:28">
      <c r="Q516" s="130"/>
      <c r="R516" s="132"/>
      <c r="S516" s="132"/>
      <c r="T516" s="132"/>
      <c r="U516" s="132"/>
      <c r="V516" s="132"/>
      <c r="W516" s="132"/>
      <c r="X516" s="132"/>
      <c r="Y516" s="132"/>
      <c r="Z516" s="132"/>
      <c r="AA516" s="132"/>
      <c r="AB516" s="135"/>
    </row>
    <row r="517" spans="17:28">
      <c r="Q517" s="130"/>
      <c r="R517" s="132"/>
      <c r="S517" s="132"/>
      <c r="T517" s="132"/>
      <c r="U517" s="132"/>
      <c r="V517" s="132"/>
      <c r="W517" s="132"/>
      <c r="X517" s="132"/>
      <c r="Y517" s="132"/>
      <c r="Z517" s="132"/>
      <c r="AA517" s="132"/>
      <c r="AB517" s="135"/>
    </row>
    <row r="518" spans="17:28">
      <c r="Q518" s="130"/>
      <c r="R518" s="132"/>
      <c r="S518" s="132"/>
      <c r="T518" s="132"/>
      <c r="U518" s="132"/>
      <c r="V518" s="132"/>
      <c r="W518" s="132"/>
      <c r="X518" s="132"/>
      <c r="Y518" s="132"/>
      <c r="Z518" s="132"/>
      <c r="AA518" s="132"/>
      <c r="AB518" s="135"/>
    </row>
    <row r="519" spans="17:28">
      <c r="Q519" s="130"/>
      <c r="R519" s="132"/>
      <c r="S519" s="132"/>
      <c r="T519" s="132"/>
      <c r="U519" s="132"/>
      <c r="V519" s="132"/>
      <c r="W519" s="132"/>
      <c r="X519" s="132"/>
      <c r="Y519" s="132"/>
      <c r="Z519" s="132"/>
      <c r="AA519" s="132"/>
      <c r="AB519" s="135"/>
    </row>
    <row r="520" spans="17:28">
      <c r="Q520" s="130"/>
      <c r="R520" s="132"/>
      <c r="S520" s="132"/>
      <c r="T520" s="132"/>
      <c r="U520" s="132"/>
      <c r="V520" s="132"/>
      <c r="W520" s="132"/>
      <c r="X520" s="132"/>
      <c r="Y520" s="132"/>
      <c r="Z520" s="132"/>
      <c r="AA520" s="132"/>
      <c r="AB520" s="135"/>
    </row>
    <row r="521" spans="17:28">
      <c r="Q521" s="130"/>
      <c r="R521" s="132"/>
      <c r="S521" s="132"/>
      <c r="T521" s="132"/>
      <c r="U521" s="132"/>
      <c r="V521" s="132"/>
      <c r="W521" s="132"/>
      <c r="X521" s="132"/>
      <c r="Y521" s="132"/>
      <c r="Z521" s="132"/>
      <c r="AA521" s="132"/>
      <c r="AB521" s="135"/>
    </row>
    <row r="522" spans="17:28">
      <c r="Q522" s="130"/>
      <c r="R522" s="132"/>
      <c r="S522" s="132"/>
      <c r="T522" s="132"/>
      <c r="U522" s="132"/>
      <c r="V522" s="132"/>
      <c r="W522" s="132"/>
      <c r="X522" s="132"/>
      <c r="Y522" s="132"/>
      <c r="Z522" s="132"/>
      <c r="AA522" s="132"/>
      <c r="AB522" s="135"/>
    </row>
    <row r="523" spans="17:28">
      <c r="Q523" s="130"/>
      <c r="R523" s="132"/>
      <c r="S523" s="132"/>
      <c r="T523" s="132"/>
      <c r="U523" s="132"/>
      <c r="V523" s="132"/>
      <c r="W523" s="132"/>
      <c r="X523" s="132"/>
      <c r="Y523" s="132"/>
      <c r="Z523" s="132"/>
      <c r="AA523" s="132"/>
      <c r="AB523" s="135"/>
    </row>
    <row r="524" spans="17:28">
      <c r="Q524" s="130"/>
      <c r="R524" s="132"/>
      <c r="S524" s="132"/>
      <c r="T524" s="132"/>
      <c r="U524" s="132"/>
      <c r="V524" s="132"/>
      <c r="W524" s="132"/>
      <c r="X524" s="132"/>
      <c r="Y524" s="132"/>
      <c r="Z524" s="132"/>
      <c r="AA524" s="132"/>
      <c r="AB524" s="135"/>
    </row>
    <row r="525" spans="17:28">
      <c r="Q525" s="130"/>
      <c r="R525" s="132"/>
      <c r="S525" s="132"/>
      <c r="T525" s="132"/>
      <c r="U525" s="132"/>
      <c r="V525" s="132"/>
      <c r="W525" s="132"/>
      <c r="X525" s="132"/>
      <c r="Y525" s="132"/>
      <c r="Z525" s="132"/>
      <c r="AA525" s="132"/>
      <c r="AB525" s="135"/>
    </row>
    <row r="526" spans="17:28">
      <c r="Q526" s="130"/>
      <c r="R526" s="132"/>
      <c r="S526" s="132"/>
      <c r="T526" s="132"/>
      <c r="U526" s="132"/>
      <c r="V526" s="132"/>
      <c r="W526" s="132"/>
      <c r="X526" s="132"/>
      <c r="Y526" s="132"/>
      <c r="Z526" s="132"/>
      <c r="AA526" s="132"/>
      <c r="AB526" s="135"/>
    </row>
    <row r="527" spans="17:28">
      <c r="Q527" s="130"/>
      <c r="R527" s="132"/>
      <c r="S527" s="132"/>
      <c r="T527" s="132"/>
      <c r="U527" s="132"/>
      <c r="V527" s="132"/>
      <c r="W527" s="132"/>
      <c r="X527" s="132"/>
      <c r="Y527" s="132"/>
      <c r="Z527" s="132"/>
      <c r="AA527" s="132"/>
      <c r="AB527" s="135"/>
    </row>
    <row r="528" spans="17:28">
      <c r="Q528" s="130"/>
      <c r="R528" s="132"/>
      <c r="S528" s="132"/>
      <c r="T528" s="132"/>
      <c r="U528" s="132"/>
      <c r="V528" s="132"/>
      <c r="W528" s="132"/>
      <c r="X528" s="132"/>
      <c r="Y528" s="132"/>
      <c r="Z528" s="132"/>
      <c r="AA528" s="132"/>
      <c r="AB528" s="135"/>
    </row>
    <row r="529" spans="17:28">
      <c r="Q529" s="130"/>
      <c r="R529" s="132"/>
      <c r="S529" s="132"/>
      <c r="T529" s="132"/>
      <c r="U529" s="132"/>
      <c r="V529" s="132"/>
      <c r="W529" s="132"/>
      <c r="X529" s="132"/>
      <c r="Y529" s="132"/>
      <c r="Z529" s="132"/>
      <c r="AA529" s="132"/>
      <c r="AB529" s="135"/>
    </row>
    <row r="530" spans="17:28">
      <c r="Q530" s="130"/>
      <c r="R530" s="132"/>
      <c r="S530" s="132"/>
      <c r="T530" s="132"/>
      <c r="U530" s="132"/>
      <c r="V530" s="132"/>
      <c r="W530" s="132"/>
      <c r="X530" s="132"/>
      <c r="Y530" s="132"/>
      <c r="Z530" s="132"/>
      <c r="AA530" s="132"/>
      <c r="AB530" s="135"/>
    </row>
    <row r="531" spans="17:28" ht="15">
      <c r="Q531" s="136"/>
      <c r="R531" s="132"/>
      <c r="S531" s="132"/>
      <c r="T531" s="132"/>
      <c r="U531" s="132"/>
      <c r="V531" s="132"/>
      <c r="W531" s="132"/>
      <c r="X531" s="132"/>
      <c r="Y531" s="132"/>
      <c r="Z531" s="132"/>
      <c r="AA531" s="132"/>
      <c r="AB531" s="137"/>
    </row>
    <row r="532" spans="17:28" ht="15">
      <c r="Q532" s="138"/>
      <c r="R532" s="136"/>
      <c r="S532" s="136"/>
      <c r="T532" s="136"/>
      <c r="U532" s="136"/>
      <c r="V532" s="136"/>
      <c r="W532" s="136"/>
      <c r="X532" s="136"/>
      <c r="Y532" s="136"/>
      <c r="Z532" s="136"/>
      <c r="AA532" s="136"/>
      <c r="AB532" s="138"/>
    </row>
    <row r="533" spans="17:28">
      <c r="Q533" s="98"/>
      <c r="R533" s="99"/>
      <c r="S533" s="99"/>
      <c r="T533" s="99"/>
      <c r="U533" s="99"/>
      <c r="V533" s="99"/>
      <c r="W533" s="99"/>
      <c r="X533" s="99"/>
      <c r="Y533" s="99"/>
      <c r="Z533" s="99"/>
      <c r="AA533" s="99"/>
      <c r="AB533" s="100"/>
    </row>
    <row r="534" spans="17:28">
      <c r="Q534" s="98"/>
      <c r="R534" s="99"/>
      <c r="S534" s="99"/>
      <c r="T534" s="99"/>
      <c r="U534" s="99"/>
      <c r="V534" s="99"/>
      <c r="W534" s="99"/>
      <c r="X534" s="99"/>
      <c r="Y534" s="99"/>
      <c r="Z534" s="99"/>
      <c r="AA534" s="99"/>
      <c r="AB534" s="100"/>
    </row>
    <row r="535" spans="17:28">
      <c r="Q535" s="98"/>
      <c r="R535" s="99"/>
      <c r="S535" s="99"/>
      <c r="T535" s="99"/>
      <c r="U535" s="99"/>
      <c r="V535" s="99"/>
      <c r="W535" s="99"/>
      <c r="X535" s="99"/>
      <c r="Y535" s="99"/>
      <c r="Z535" s="99"/>
      <c r="AA535" s="99"/>
      <c r="AB535" s="100"/>
    </row>
    <row r="536" spans="17:28">
      <c r="Q536" s="98"/>
      <c r="R536" s="99"/>
      <c r="S536" s="99"/>
      <c r="T536" s="99"/>
      <c r="U536" s="99"/>
      <c r="V536" s="99"/>
      <c r="W536" s="99"/>
      <c r="X536" s="99"/>
      <c r="Y536" s="99"/>
      <c r="Z536" s="99"/>
      <c r="AA536" s="99"/>
      <c r="AB536" s="100"/>
    </row>
    <row r="537" spans="17:28">
      <c r="Q537" s="98"/>
      <c r="R537" s="99"/>
      <c r="S537" s="99"/>
      <c r="T537" s="99"/>
      <c r="U537" s="99"/>
      <c r="V537" s="99"/>
      <c r="W537" s="99"/>
      <c r="X537" s="99"/>
      <c r="Y537" s="99"/>
      <c r="Z537" s="99"/>
      <c r="AA537" s="99"/>
      <c r="AB537" s="100"/>
    </row>
    <row r="538" spans="17:28">
      <c r="Q538" s="98"/>
      <c r="R538" s="99"/>
      <c r="S538" s="99"/>
      <c r="T538" s="99"/>
      <c r="U538" s="99"/>
      <c r="V538" s="99"/>
      <c r="W538" s="99"/>
      <c r="X538" s="99"/>
      <c r="Y538" s="99"/>
      <c r="Z538" s="99"/>
      <c r="AA538" s="99"/>
      <c r="AB538" s="100"/>
    </row>
    <row r="539" spans="17:28">
      <c r="Q539" s="98"/>
      <c r="R539" s="99"/>
      <c r="S539" s="99"/>
      <c r="T539" s="99"/>
      <c r="U539" s="99"/>
      <c r="V539" s="99"/>
      <c r="W539" s="99"/>
      <c r="X539" s="99"/>
      <c r="Y539" s="99"/>
      <c r="Z539" s="99"/>
      <c r="AA539" s="99"/>
      <c r="AB539" s="100"/>
    </row>
    <row r="540" spans="17:28">
      <c r="Q540" s="98"/>
      <c r="R540" s="99"/>
      <c r="S540" s="99"/>
      <c r="T540" s="99"/>
      <c r="U540" s="99"/>
      <c r="V540" s="99"/>
      <c r="W540" s="99"/>
      <c r="X540" s="99"/>
      <c r="Y540" s="99"/>
      <c r="Z540" s="99"/>
      <c r="AA540" s="99"/>
      <c r="AB540" s="100"/>
    </row>
    <row r="541" spans="17:28">
      <c r="Q541" s="98"/>
      <c r="R541" s="99"/>
      <c r="S541" s="99"/>
      <c r="T541" s="99"/>
      <c r="U541" s="99"/>
      <c r="V541" s="99"/>
      <c r="W541" s="99"/>
      <c r="X541" s="99"/>
      <c r="Y541" s="99"/>
      <c r="Z541" s="99"/>
      <c r="AA541" s="99"/>
      <c r="AB541" s="100"/>
    </row>
    <row r="542" spans="17:28">
      <c r="Q542" s="98"/>
      <c r="R542" s="99"/>
      <c r="S542" s="99"/>
      <c r="T542" s="99"/>
      <c r="U542" s="99"/>
      <c r="V542" s="99"/>
      <c r="W542" s="99"/>
      <c r="X542" s="99"/>
      <c r="Y542" s="99"/>
      <c r="Z542" s="99"/>
      <c r="AA542" s="99"/>
      <c r="AB542" s="100"/>
    </row>
    <row r="543" spans="17:28">
      <c r="Q543" s="98"/>
      <c r="R543" s="99"/>
      <c r="S543" s="99"/>
      <c r="T543" s="99"/>
      <c r="U543" s="99"/>
      <c r="V543" s="99"/>
      <c r="W543" s="99"/>
      <c r="X543" s="99"/>
      <c r="Y543" s="99"/>
      <c r="Z543" s="99"/>
      <c r="AA543" s="99"/>
      <c r="AB543" s="100"/>
    </row>
    <row r="544" spans="17:28">
      <c r="Q544" s="98"/>
      <c r="R544" s="99"/>
      <c r="S544" s="99"/>
      <c r="T544" s="99"/>
      <c r="U544" s="99"/>
      <c r="V544" s="99"/>
      <c r="W544" s="99"/>
      <c r="X544" s="99"/>
      <c r="Y544" s="99"/>
      <c r="Z544" s="99"/>
      <c r="AA544" s="99"/>
      <c r="AB544" s="100"/>
    </row>
    <row r="545" spans="17:28">
      <c r="Q545" s="98"/>
      <c r="R545" s="99"/>
      <c r="S545" s="99"/>
      <c r="T545" s="99"/>
      <c r="U545" s="99"/>
      <c r="V545" s="99"/>
      <c r="W545" s="99"/>
      <c r="X545" s="99"/>
      <c r="Y545" s="99"/>
      <c r="Z545" s="99"/>
      <c r="AA545" s="99"/>
      <c r="AB545" s="100"/>
    </row>
    <row r="546" spans="17:28">
      <c r="Q546" s="98"/>
      <c r="R546" s="99"/>
      <c r="S546" s="99"/>
      <c r="T546" s="99"/>
      <c r="U546" s="99"/>
      <c r="V546" s="99"/>
      <c r="W546" s="99"/>
      <c r="X546" s="99"/>
      <c r="Y546" s="99"/>
      <c r="Z546" s="99"/>
      <c r="AA546" s="99"/>
      <c r="AB546" s="100"/>
    </row>
    <row r="547" spans="17:28">
      <c r="Q547" s="98"/>
      <c r="R547" s="99"/>
      <c r="S547" s="99"/>
      <c r="T547" s="99"/>
      <c r="U547" s="99"/>
      <c r="V547" s="99"/>
      <c r="W547" s="99"/>
      <c r="X547" s="99"/>
      <c r="Y547" s="99"/>
      <c r="Z547" s="99"/>
      <c r="AA547" s="99"/>
      <c r="AB547" s="100"/>
    </row>
    <row r="548" spans="17:28">
      <c r="Q548" s="98"/>
      <c r="R548" s="99"/>
      <c r="S548" s="99"/>
      <c r="T548" s="99"/>
      <c r="U548" s="99"/>
      <c r="V548" s="99"/>
      <c r="W548" s="99"/>
      <c r="X548" s="99"/>
      <c r="Y548" s="99"/>
      <c r="Z548" s="99"/>
      <c r="AA548" s="99"/>
      <c r="AB548" s="100"/>
    </row>
    <row r="549" spans="17:28">
      <c r="Q549" s="98"/>
      <c r="R549" s="99"/>
      <c r="S549" s="99"/>
      <c r="T549" s="99"/>
      <c r="U549" s="99"/>
      <c r="V549" s="99"/>
      <c r="W549" s="99"/>
      <c r="X549" s="99"/>
      <c r="Y549" s="99"/>
      <c r="Z549" s="99"/>
      <c r="AA549" s="99"/>
      <c r="AB549" s="100"/>
    </row>
    <row r="550" spans="17:28">
      <c r="Q550" s="98"/>
      <c r="R550" s="99"/>
      <c r="S550" s="99"/>
      <c r="T550" s="99"/>
      <c r="U550" s="99"/>
      <c r="V550" s="99"/>
      <c r="W550" s="99"/>
      <c r="X550" s="99"/>
      <c r="Y550" s="99"/>
      <c r="Z550" s="99"/>
      <c r="AA550" s="99"/>
      <c r="AB550" s="100"/>
    </row>
    <row r="551" spans="17:28">
      <c r="Q551" s="98"/>
      <c r="R551" s="99"/>
      <c r="S551" s="99"/>
      <c r="T551" s="99"/>
      <c r="U551" s="99"/>
      <c r="V551" s="99"/>
      <c r="W551" s="99"/>
      <c r="X551" s="99"/>
      <c r="Y551" s="99"/>
      <c r="Z551" s="99"/>
      <c r="AA551" s="99"/>
      <c r="AB551" s="100"/>
    </row>
    <row r="552" spans="17:28">
      <c r="Q552" s="98"/>
      <c r="R552" s="99"/>
      <c r="S552" s="99"/>
      <c r="T552" s="99"/>
      <c r="U552" s="99"/>
      <c r="V552" s="99"/>
      <c r="W552" s="99"/>
      <c r="X552" s="99"/>
      <c r="Y552" s="99"/>
      <c r="Z552" s="99"/>
      <c r="AA552" s="99"/>
      <c r="AB552" s="100"/>
    </row>
    <row r="553" spans="17:28">
      <c r="Q553" s="98"/>
      <c r="R553" s="99"/>
      <c r="S553" s="99"/>
      <c r="T553" s="99"/>
      <c r="U553" s="99"/>
      <c r="V553" s="99"/>
      <c r="W553" s="99"/>
      <c r="X553" s="99"/>
      <c r="Y553" s="99"/>
      <c r="Z553" s="99"/>
      <c r="AA553" s="99"/>
      <c r="AB553" s="100"/>
    </row>
    <row r="554" spans="17:28">
      <c r="Q554" s="98"/>
      <c r="R554" s="99"/>
      <c r="S554" s="99"/>
      <c r="T554" s="99"/>
      <c r="U554" s="99"/>
      <c r="V554" s="99"/>
      <c r="W554" s="99"/>
      <c r="X554" s="99"/>
      <c r="Y554" s="99"/>
      <c r="Z554" s="99"/>
      <c r="AA554" s="99"/>
      <c r="AB554" s="100"/>
    </row>
    <row r="555" spans="17:28">
      <c r="Q555" s="98"/>
      <c r="R555" s="99"/>
      <c r="S555" s="99"/>
      <c r="T555" s="99"/>
      <c r="U555" s="99"/>
      <c r="V555" s="99"/>
      <c r="W555" s="99"/>
      <c r="X555" s="99"/>
      <c r="Y555" s="99"/>
      <c r="Z555" s="99"/>
      <c r="AA555" s="99"/>
      <c r="AB555" s="100"/>
    </row>
    <row r="556" spans="17:28">
      <c r="Q556" s="98"/>
      <c r="R556" s="99"/>
      <c r="S556" s="99"/>
      <c r="T556" s="99"/>
      <c r="U556" s="99"/>
      <c r="V556" s="99"/>
      <c r="W556" s="99"/>
      <c r="X556" s="99"/>
      <c r="Y556" s="99"/>
      <c r="Z556" s="99"/>
      <c r="AA556" s="99"/>
      <c r="AB556" s="100"/>
    </row>
    <row r="557" spans="17:28">
      <c r="Q557" s="98"/>
      <c r="R557" s="99"/>
      <c r="S557" s="99"/>
      <c r="T557" s="99"/>
      <c r="U557" s="99"/>
      <c r="V557" s="99"/>
      <c r="W557" s="99"/>
      <c r="X557" s="99"/>
      <c r="Y557" s="99"/>
      <c r="Z557" s="99"/>
      <c r="AA557" s="99"/>
      <c r="AB557" s="100"/>
    </row>
    <row r="558" spans="17:28">
      <c r="Q558" s="98"/>
      <c r="R558" s="99"/>
      <c r="S558" s="99"/>
      <c r="T558" s="99"/>
      <c r="U558" s="99"/>
      <c r="V558" s="99"/>
      <c r="W558" s="99"/>
      <c r="X558" s="99"/>
      <c r="Y558" s="99"/>
      <c r="Z558" s="99"/>
      <c r="AA558" s="99"/>
      <c r="AB558" s="100"/>
    </row>
    <row r="559" spans="17:28">
      <c r="Q559" s="98"/>
      <c r="R559" s="99"/>
      <c r="S559" s="99"/>
      <c r="T559" s="99"/>
      <c r="U559" s="99"/>
      <c r="V559" s="99"/>
      <c r="W559" s="99"/>
      <c r="X559" s="99"/>
      <c r="Y559" s="99"/>
      <c r="Z559" s="99"/>
      <c r="AA559" s="99"/>
      <c r="AB559" s="100"/>
    </row>
    <row r="560" spans="17:28">
      <c r="Q560" s="98"/>
      <c r="R560" s="99"/>
      <c r="S560" s="99"/>
      <c r="T560" s="99"/>
      <c r="U560" s="99"/>
      <c r="V560" s="99"/>
      <c r="W560" s="99"/>
      <c r="X560" s="99"/>
      <c r="Y560" s="99"/>
      <c r="Z560" s="99"/>
      <c r="AA560" s="99"/>
      <c r="AB560" s="100"/>
    </row>
    <row r="561" spans="17:28">
      <c r="Q561" s="98"/>
      <c r="R561" s="99"/>
      <c r="S561" s="99"/>
      <c r="T561" s="99"/>
      <c r="U561" s="99"/>
      <c r="V561" s="99"/>
      <c r="W561" s="99"/>
      <c r="X561" s="99"/>
      <c r="Y561" s="99"/>
      <c r="Z561" s="99"/>
      <c r="AA561" s="99"/>
      <c r="AB561" s="100"/>
    </row>
    <row r="562" spans="17:28">
      <c r="Q562" s="98"/>
      <c r="R562" s="99"/>
      <c r="S562" s="99"/>
      <c r="T562" s="99"/>
      <c r="U562" s="99"/>
      <c r="V562" s="99"/>
      <c r="W562" s="99"/>
      <c r="X562" s="99"/>
      <c r="Y562" s="99"/>
      <c r="Z562" s="99"/>
      <c r="AA562" s="99"/>
      <c r="AB562" s="100"/>
    </row>
    <row r="563" spans="17:28">
      <c r="Q563" s="98"/>
      <c r="R563" s="99"/>
      <c r="S563" s="99"/>
      <c r="T563" s="99"/>
      <c r="U563" s="99"/>
      <c r="V563" s="99"/>
      <c r="W563" s="99"/>
      <c r="X563" s="99"/>
      <c r="Y563" s="99"/>
      <c r="Z563" s="99"/>
      <c r="AA563" s="99"/>
      <c r="AB563" s="100"/>
    </row>
    <row r="564" spans="17:28">
      <c r="Q564" s="98"/>
      <c r="R564" s="99"/>
      <c r="S564" s="99"/>
      <c r="T564" s="99"/>
      <c r="U564" s="99"/>
      <c r="V564" s="99"/>
      <c r="W564" s="99"/>
      <c r="X564" s="99"/>
      <c r="Y564" s="99"/>
      <c r="Z564" s="99"/>
      <c r="AA564" s="99"/>
      <c r="AB564" s="100"/>
    </row>
    <row r="565" spans="17:28">
      <c r="Q565" s="98"/>
      <c r="R565" s="99"/>
      <c r="S565" s="99"/>
      <c r="T565" s="99"/>
      <c r="U565" s="99"/>
      <c r="V565" s="99"/>
      <c r="W565" s="99"/>
      <c r="X565" s="99"/>
      <c r="Y565" s="99"/>
      <c r="Z565" s="99"/>
      <c r="AA565" s="99"/>
      <c r="AB565" s="100"/>
    </row>
    <row r="566" spans="17:28">
      <c r="Q566" s="98"/>
      <c r="R566" s="99"/>
      <c r="S566" s="99"/>
      <c r="T566" s="99"/>
      <c r="U566" s="99"/>
      <c r="V566" s="99"/>
      <c r="W566" s="99"/>
      <c r="X566" s="99"/>
      <c r="Y566" s="99"/>
      <c r="Z566" s="99"/>
      <c r="AA566" s="99"/>
      <c r="AB566" s="100"/>
    </row>
    <row r="567" spans="17:28">
      <c r="Q567" s="98"/>
      <c r="R567" s="99"/>
      <c r="S567" s="99"/>
      <c r="T567" s="99"/>
      <c r="U567" s="99"/>
      <c r="V567" s="99"/>
      <c r="W567" s="99"/>
      <c r="X567" s="99"/>
      <c r="Y567" s="99"/>
      <c r="Z567" s="99"/>
      <c r="AA567" s="99"/>
      <c r="AB567" s="100"/>
    </row>
    <row r="568" spans="17:28">
      <c r="Q568" s="98"/>
      <c r="R568" s="99"/>
      <c r="S568" s="99"/>
      <c r="T568" s="99"/>
      <c r="U568" s="99"/>
      <c r="V568" s="99"/>
      <c r="W568" s="99"/>
      <c r="X568" s="99"/>
      <c r="Y568" s="99"/>
      <c r="Z568" s="99"/>
      <c r="AA568" s="99"/>
      <c r="AB568" s="100"/>
    </row>
    <row r="569" spans="17:28">
      <c r="Q569" s="98"/>
      <c r="R569" s="99"/>
      <c r="S569" s="99"/>
      <c r="T569" s="99"/>
      <c r="U569" s="99"/>
      <c r="V569" s="99"/>
      <c r="W569" s="99"/>
      <c r="X569" s="99"/>
      <c r="Y569" s="99"/>
      <c r="Z569" s="99"/>
      <c r="AA569" s="99"/>
      <c r="AB569" s="100"/>
    </row>
    <row r="570" spans="17:28">
      <c r="Q570" s="98"/>
      <c r="R570" s="99"/>
      <c r="S570" s="99"/>
      <c r="T570" s="99"/>
      <c r="U570" s="99"/>
      <c r="V570" s="99"/>
      <c r="W570" s="99"/>
      <c r="X570" s="99"/>
      <c r="Y570" s="99"/>
      <c r="Z570" s="99"/>
      <c r="AA570" s="99"/>
      <c r="AB570" s="100"/>
    </row>
    <row r="571" spans="17:28">
      <c r="Q571" s="98"/>
      <c r="R571" s="99"/>
      <c r="S571" s="99"/>
      <c r="T571" s="99"/>
      <c r="U571" s="99"/>
      <c r="V571" s="99"/>
      <c r="W571" s="99"/>
      <c r="X571" s="99"/>
      <c r="Y571" s="99"/>
      <c r="Z571" s="99"/>
      <c r="AA571" s="99"/>
      <c r="AB571" s="100"/>
    </row>
    <row r="572" spans="17:28">
      <c r="Q572" s="98"/>
      <c r="R572" s="99"/>
      <c r="S572" s="99"/>
      <c r="T572" s="99"/>
      <c r="U572" s="99"/>
      <c r="V572" s="99"/>
      <c r="W572" s="99"/>
      <c r="X572" s="99"/>
      <c r="Y572" s="99"/>
      <c r="Z572" s="99"/>
      <c r="AA572" s="99"/>
      <c r="AB572" s="100"/>
    </row>
    <row r="573" spans="17:28">
      <c r="Q573" s="98"/>
      <c r="R573" s="99"/>
      <c r="S573" s="99"/>
      <c r="T573" s="99"/>
      <c r="U573" s="99"/>
      <c r="V573" s="99"/>
      <c r="W573" s="99"/>
      <c r="X573" s="99"/>
      <c r="Y573" s="99"/>
      <c r="Z573" s="99"/>
      <c r="AA573" s="99"/>
      <c r="AB573" s="100"/>
    </row>
    <row r="574" spans="17:28">
      <c r="Q574" s="98"/>
      <c r="R574" s="99"/>
      <c r="S574" s="99"/>
      <c r="T574" s="99"/>
      <c r="U574" s="99"/>
      <c r="V574" s="99"/>
      <c r="W574" s="99"/>
      <c r="X574" s="99"/>
      <c r="Y574" s="99"/>
      <c r="Z574" s="99"/>
      <c r="AA574" s="99"/>
      <c r="AB574" s="100"/>
    </row>
    <row r="575" spans="17:28">
      <c r="Q575" s="98"/>
      <c r="R575" s="99"/>
      <c r="S575" s="99"/>
      <c r="T575" s="99"/>
      <c r="U575" s="99"/>
      <c r="V575" s="99"/>
      <c r="W575" s="99"/>
      <c r="X575" s="99"/>
      <c r="Y575" s="99"/>
      <c r="Z575" s="99"/>
      <c r="AA575" s="99"/>
      <c r="AB575" s="100"/>
    </row>
    <row r="576" spans="17:28">
      <c r="Q576" s="98"/>
      <c r="R576" s="99"/>
      <c r="S576" s="99"/>
      <c r="T576" s="99"/>
      <c r="U576" s="99"/>
      <c r="V576" s="99"/>
      <c r="W576" s="99"/>
      <c r="X576" s="99"/>
      <c r="Y576" s="99"/>
      <c r="Z576" s="99"/>
      <c r="AA576" s="99"/>
      <c r="AB576" s="100"/>
    </row>
    <row r="577" spans="17:28">
      <c r="Q577" s="98"/>
      <c r="R577" s="99"/>
      <c r="S577" s="99"/>
      <c r="T577" s="99"/>
      <c r="U577" s="99"/>
      <c r="V577" s="99"/>
      <c r="W577" s="99"/>
      <c r="X577" s="99"/>
      <c r="Y577" s="99"/>
      <c r="Z577" s="99"/>
      <c r="AA577" s="99"/>
      <c r="AB577" s="100"/>
    </row>
    <row r="578" spans="17:28">
      <c r="Q578" s="98"/>
      <c r="R578" s="99"/>
      <c r="S578" s="99"/>
      <c r="T578" s="99"/>
      <c r="U578" s="99"/>
      <c r="V578" s="99"/>
      <c r="W578" s="99"/>
      <c r="X578" s="99"/>
      <c r="Y578" s="99"/>
      <c r="Z578" s="99"/>
      <c r="AA578" s="99"/>
      <c r="AB578" s="100"/>
    </row>
    <row r="579" spans="17:28">
      <c r="Q579" s="98"/>
      <c r="R579" s="99"/>
      <c r="S579" s="99"/>
      <c r="T579" s="99"/>
      <c r="U579" s="99"/>
      <c r="V579" s="99"/>
      <c r="W579" s="99"/>
      <c r="X579" s="99"/>
      <c r="Y579" s="99"/>
      <c r="Z579" s="99"/>
      <c r="AA579" s="99"/>
      <c r="AB579" s="100"/>
    </row>
    <row r="580" spans="17:28">
      <c r="Q580" s="98"/>
      <c r="R580" s="99"/>
      <c r="S580" s="99"/>
      <c r="T580" s="99"/>
      <c r="U580" s="99"/>
      <c r="V580" s="99"/>
      <c r="W580" s="99"/>
      <c r="X580" s="99"/>
      <c r="Y580" s="99"/>
      <c r="Z580" s="99"/>
      <c r="AA580" s="99"/>
      <c r="AB580" s="100"/>
    </row>
    <row r="581" spans="17:28">
      <c r="Q581" s="98"/>
      <c r="R581" s="99"/>
      <c r="S581" s="99"/>
      <c r="T581" s="99"/>
      <c r="U581" s="99"/>
      <c r="V581" s="99"/>
      <c r="W581" s="99"/>
      <c r="X581" s="99"/>
      <c r="Y581" s="99"/>
      <c r="Z581" s="99"/>
      <c r="AA581" s="99"/>
      <c r="AB581" s="100"/>
    </row>
    <row r="582" spans="17:28">
      <c r="Q582" s="98"/>
      <c r="R582" s="99"/>
      <c r="S582" s="99"/>
      <c r="T582" s="99"/>
      <c r="U582" s="99"/>
      <c r="V582" s="99"/>
      <c r="W582" s="99"/>
      <c r="X582" s="99"/>
      <c r="Y582" s="99"/>
      <c r="Z582" s="99"/>
      <c r="AA582" s="99"/>
      <c r="AB582" s="100"/>
    </row>
    <row r="583" spans="17:28">
      <c r="Q583" s="98"/>
      <c r="R583" s="99"/>
      <c r="S583" s="99"/>
      <c r="T583" s="99"/>
      <c r="U583" s="99"/>
      <c r="V583" s="99"/>
      <c r="W583" s="99"/>
      <c r="X583" s="99"/>
      <c r="Y583" s="99"/>
      <c r="Z583" s="99"/>
      <c r="AA583" s="99"/>
      <c r="AB583" s="100"/>
    </row>
    <row r="584" spans="17:28">
      <c r="Q584" s="98"/>
      <c r="R584" s="99"/>
      <c r="S584" s="99"/>
      <c r="T584" s="99"/>
      <c r="U584" s="99"/>
      <c r="V584" s="99"/>
      <c r="W584" s="99"/>
      <c r="X584" s="99"/>
      <c r="Y584" s="99"/>
      <c r="Z584" s="99"/>
      <c r="AA584" s="99"/>
      <c r="AB584" s="100"/>
    </row>
    <row r="585" spans="17:28">
      <c r="Q585" s="98"/>
      <c r="R585" s="99"/>
      <c r="S585" s="99"/>
      <c r="T585" s="99"/>
      <c r="U585" s="99"/>
      <c r="V585" s="99"/>
      <c r="W585" s="99"/>
      <c r="X585" s="99"/>
      <c r="Y585" s="99"/>
      <c r="Z585" s="99"/>
      <c r="AA585" s="99"/>
      <c r="AB585" s="100"/>
    </row>
    <row r="586" spans="17:28">
      <c r="Q586" s="98"/>
      <c r="R586" s="99"/>
      <c r="S586" s="99"/>
      <c r="T586" s="99"/>
      <c r="U586" s="99"/>
      <c r="V586" s="99"/>
      <c r="W586" s="99"/>
      <c r="X586" s="99"/>
      <c r="Y586" s="99"/>
      <c r="Z586" s="99"/>
      <c r="AA586" s="99"/>
      <c r="AB586" s="100"/>
    </row>
    <row r="587" spans="17:28">
      <c r="Q587" s="98"/>
      <c r="R587" s="99"/>
      <c r="S587" s="99"/>
      <c r="T587" s="99"/>
      <c r="U587" s="99"/>
      <c r="V587" s="99"/>
      <c r="W587" s="99"/>
      <c r="X587" s="99"/>
      <c r="Y587" s="99"/>
      <c r="Z587" s="99"/>
      <c r="AA587" s="99"/>
      <c r="AB587" s="100"/>
    </row>
    <row r="588" spans="17:28">
      <c r="Q588" s="98"/>
      <c r="R588" s="99"/>
      <c r="S588" s="99"/>
      <c r="T588" s="99"/>
      <c r="U588" s="99"/>
      <c r="V588" s="99"/>
      <c r="W588" s="99"/>
      <c r="X588" s="99"/>
      <c r="Y588" s="99"/>
      <c r="Z588" s="99"/>
      <c r="AA588" s="99"/>
      <c r="AB588" s="100"/>
    </row>
    <row r="589" spans="17:28">
      <c r="Q589" s="98"/>
      <c r="R589" s="99"/>
      <c r="S589" s="99"/>
      <c r="T589" s="99"/>
      <c r="U589" s="99"/>
      <c r="V589" s="99"/>
      <c r="W589" s="99"/>
      <c r="X589" s="99"/>
      <c r="Y589" s="99"/>
      <c r="Z589" s="99"/>
      <c r="AA589" s="99"/>
      <c r="AB589" s="100"/>
    </row>
    <row r="590" spans="17:28">
      <c r="Q590" s="98"/>
      <c r="R590" s="99"/>
      <c r="S590" s="99"/>
      <c r="T590" s="99"/>
      <c r="U590" s="99"/>
      <c r="V590" s="99"/>
      <c r="W590" s="99"/>
      <c r="X590" s="99"/>
      <c r="Y590" s="99"/>
      <c r="Z590" s="99"/>
      <c r="AA590" s="99"/>
      <c r="AB590" s="100"/>
    </row>
    <row r="591" spans="17:28">
      <c r="Q591" s="98"/>
      <c r="R591" s="99"/>
      <c r="S591" s="99"/>
      <c r="T591" s="99"/>
      <c r="U591" s="99"/>
      <c r="V591" s="99"/>
      <c r="W591" s="99"/>
      <c r="X591" s="99"/>
      <c r="Y591" s="99"/>
      <c r="Z591" s="99"/>
      <c r="AA591" s="99"/>
      <c r="AB591" s="100"/>
    </row>
    <row r="592" spans="17:28">
      <c r="Q592" s="98"/>
      <c r="R592" s="99"/>
      <c r="S592" s="99"/>
      <c r="T592" s="99"/>
      <c r="U592" s="99"/>
      <c r="V592" s="99"/>
      <c r="W592" s="99"/>
      <c r="X592" s="99"/>
      <c r="Y592" s="99"/>
      <c r="Z592" s="99"/>
      <c r="AA592" s="99"/>
      <c r="AB592" s="100"/>
    </row>
    <row r="593" spans="17:28">
      <c r="Q593" s="98"/>
      <c r="R593" s="99"/>
      <c r="S593" s="99"/>
      <c r="T593" s="99"/>
      <c r="U593" s="99"/>
      <c r="V593" s="99"/>
      <c r="W593" s="99"/>
      <c r="X593" s="99"/>
      <c r="Y593" s="99"/>
      <c r="Z593" s="99"/>
      <c r="AA593" s="99"/>
      <c r="AB593" s="100"/>
    </row>
    <row r="594" spans="17:28">
      <c r="Q594" s="98"/>
      <c r="R594" s="99"/>
      <c r="S594" s="99"/>
      <c r="T594" s="99"/>
      <c r="U594" s="99"/>
      <c r="V594" s="99"/>
      <c r="W594" s="99"/>
      <c r="X594" s="99"/>
      <c r="Y594" s="99"/>
      <c r="Z594" s="99"/>
      <c r="AA594" s="99"/>
      <c r="AB594" s="100"/>
    </row>
    <row r="595" spans="17:28">
      <c r="Q595" s="98"/>
      <c r="R595" s="99"/>
      <c r="S595" s="99"/>
      <c r="T595" s="99"/>
      <c r="U595" s="99"/>
      <c r="V595" s="99"/>
      <c r="W595" s="99"/>
      <c r="X595" s="99"/>
      <c r="Y595" s="99"/>
      <c r="Z595" s="99"/>
      <c r="AA595" s="99"/>
      <c r="AB595" s="100"/>
    </row>
    <row r="596" spans="17:28">
      <c r="Q596" s="98"/>
      <c r="R596" s="99"/>
      <c r="S596" s="99"/>
      <c r="T596" s="99"/>
      <c r="U596" s="99"/>
      <c r="V596" s="99"/>
      <c r="W596" s="99"/>
      <c r="X596" s="99"/>
      <c r="Y596" s="99"/>
      <c r="Z596" s="99"/>
      <c r="AA596" s="99"/>
      <c r="AB596" s="100"/>
    </row>
    <row r="597" spans="17:28">
      <c r="Q597" s="98"/>
      <c r="R597" s="99"/>
      <c r="S597" s="99"/>
      <c r="T597" s="99"/>
      <c r="U597" s="99"/>
      <c r="V597" s="99"/>
      <c r="W597" s="99"/>
      <c r="X597" s="99"/>
      <c r="Y597" s="99"/>
      <c r="Z597" s="99"/>
      <c r="AA597" s="99"/>
      <c r="AB597" s="100"/>
    </row>
    <row r="598" spans="17:28">
      <c r="Q598" s="98"/>
      <c r="R598" s="99"/>
      <c r="S598" s="99"/>
      <c r="T598" s="99"/>
      <c r="U598" s="99"/>
      <c r="V598" s="99"/>
      <c r="W598" s="99"/>
      <c r="X598" s="99"/>
      <c r="Y598" s="99"/>
      <c r="Z598" s="99"/>
      <c r="AA598" s="99"/>
      <c r="AB598" s="100"/>
    </row>
    <row r="599" spans="17:28">
      <c r="Q599" s="98"/>
      <c r="R599" s="99"/>
      <c r="S599" s="99"/>
      <c r="T599" s="99"/>
      <c r="U599" s="99"/>
      <c r="V599" s="99"/>
      <c r="W599" s="99"/>
      <c r="X599" s="99"/>
      <c r="Y599" s="99"/>
      <c r="Z599" s="99"/>
      <c r="AA599" s="99"/>
      <c r="AB599" s="100"/>
    </row>
    <row r="600" spans="17:28">
      <c r="Q600" s="98"/>
      <c r="R600" s="99"/>
      <c r="S600" s="99"/>
      <c r="T600" s="99"/>
      <c r="U600" s="99"/>
      <c r="V600" s="99"/>
      <c r="W600" s="99"/>
      <c r="X600" s="99"/>
      <c r="Y600" s="99"/>
      <c r="Z600" s="99"/>
      <c r="AA600" s="99"/>
      <c r="AB600" s="100"/>
    </row>
    <row r="601" spans="17:28">
      <c r="Q601" s="98"/>
      <c r="R601" s="99"/>
      <c r="S601" s="99"/>
      <c r="T601" s="99"/>
      <c r="U601" s="99"/>
      <c r="V601" s="99"/>
      <c r="W601" s="99"/>
      <c r="X601" s="99"/>
      <c r="Y601" s="99"/>
      <c r="Z601" s="99"/>
      <c r="AA601" s="99"/>
      <c r="AB601" s="100"/>
    </row>
    <row r="602" spans="17:28">
      <c r="Q602" s="98"/>
      <c r="R602" s="99"/>
      <c r="S602" s="99"/>
      <c r="T602" s="99"/>
      <c r="U602" s="99"/>
      <c r="V602" s="99"/>
      <c r="W602" s="99"/>
      <c r="X602" s="99"/>
      <c r="Y602" s="99"/>
      <c r="Z602" s="99"/>
      <c r="AA602" s="99"/>
      <c r="AB602" s="100"/>
    </row>
    <row r="603" spans="17:28">
      <c r="Q603" s="98"/>
      <c r="R603" s="99"/>
      <c r="S603" s="99"/>
      <c r="T603" s="99"/>
      <c r="U603" s="99"/>
      <c r="V603" s="99"/>
      <c r="W603" s="99"/>
      <c r="X603" s="99"/>
      <c r="Y603" s="99"/>
      <c r="Z603" s="99"/>
      <c r="AA603" s="99"/>
      <c r="AB603" s="100"/>
    </row>
    <row r="604" spans="17:28">
      <c r="Q604" s="98"/>
      <c r="R604" s="99"/>
      <c r="S604" s="99"/>
      <c r="T604" s="99"/>
      <c r="U604" s="99"/>
      <c r="V604" s="99"/>
      <c r="W604" s="99"/>
      <c r="X604" s="99"/>
      <c r="Y604" s="99"/>
      <c r="Z604" s="99"/>
      <c r="AA604" s="99"/>
      <c r="AB604" s="100"/>
    </row>
    <row r="605" spans="17:28">
      <c r="Q605" s="98"/>
      <c r="R605" s="99"/>
      <c r="S605" s="99"/>
      <c r="T605" s="99"/>
      <c r="U605" s="99"/>
      <c r="V605" s="99"/>
      <c r="W605" s="99"/>
      <c r="X605" s="99"/>
      <c r="Y605" s="99"/>
      <c r="Z605" s="99"/>
      <c r="AA605" s="99"/>
      <c r="AB605" s="100"/>
    </row>
    <row r="606" spans="17:28">
      <c r="Q606" s="98"/>
      <c r="R606" s="99"/>
      <c r="S606" s="99"/>
      <c r="T606" s="99"/>
      <c r="U606" s="99"/>
      <c r="V606" s="99"/>
      <c r="W606" s="99"/>
      <c r="X606" s="99"/>
      <c r="Y606" s="99"/>
      <c r="Z606" s="99"/>
      <c r="AA606" s="99"/>
      <c r="AB606" s="100"/>
    </row>
    <row r="607" spans="17:28">
      <c r="Q607" s="98"/>
      <c r="R607" s="99"/>
      <c r="S607" s="99"/>
      <c r="T607" s="99"/>
      <c r="U607" s="99"/>
      <c r="V607" s="99"/>
      <c r="W607" s="99"/>
      <c r="X607" s="99"/>
      <c r="Y607" s="99"/>
      <c r="Z607" s="99"/>
      <c r="AA607" s="99"/>
      <c r="AB607" s="100"/>
    </row>
    <row r="608" spans="17:28">
      <c r="Q608" s="98"/>
      <c r="R608" s="99"/>
      <c r="S608" s="99"/>
      <c r="T608" s="99"/>
      <c r="U608" s="99"/>
      <c r="V608" s="99"/>
      <c r="W608" s="99"/>
      <c r="X608" s="99"/>
      <c r="Y608" s="99"/>
      <c r="Z608" s="99"/>
      <c r="AA608" s="99"/>
      <c r="AB608" s="100"/>
    </row>
    <row r="609" spans="17:28">
      <c r="Q609" s="98"/>
      <c r="R609" s="99"/>
      <c r="S609" s="99"/>
      <c r="T609" s="99"/>
      <c r="U609" s="99"/>
      <c r="V609" s="99"/>
      <c r="W609" s="99"/>
      <c r="X609" s="99"/>
      <c r="Y609" s="99"/>
      <c r="Z609" s="99"/>
      <c r="AA609" s="99"/>
      <c r="AB609" s="100"/>
    </row>
    <row r="610" spans="17:28">
      <c r="Q610" s="98"/>
      <c r="R610" s="99"/>
      <c r="S610" s="99"/>
      <c r="T610" s="99"/>
      <c r="U610" s="99"/>
      <c r="V610" s="99"/>
      <c r="W610" s="99"/>
      <c r="X610" s="99"/>
      <c r="Y610" s="99"/>
      <c r="Z610" s="99"/>
      <c r="AA610" s="99"/>
      <c r="AB610" s="100"/>
    </row>
    <row r="611" spans="17:28">
      <c r="Q611" s="98"/>
      <c r="R611" s="99"/>
      <c r="S611" s="99"/>
      <c r="T611" s="99"/>
      <c r="U611" s="99"/>
      <c r="V611" s="99"/>
      <c r="W611" s="99"/>
      <c r="X611" s="99"/>
      <c r="Y611" s="99"/>
      <c r="Z611" s="99"/>
      <c r="AA611" s="99"/>
      <c r="AB611" s="100"/>
    </row>
    <row r="612" spans="17:28">
      <c r="Q612" s="98"/>
      <c r="R612" s="99"/>
      <c r="S612" s="99"/>
      <c r="T612" s="99"/>
      <c r="U612" s="99"/>
      <c r="V612" s="99"/>
      <c r="W612" s="99"/>
      <c r="X612" s="99"/>
      <c r="Y612" s="99"/>
      <c r="Z612" s="99"/>
      <c r="AA612" s="99"/>
      <c r="AB612" s="100"/>
    </row>
    <row r="613" spans="17:28">
      <c r="Q613" s="98"/>
      <c r="R613" s="99"/>
      <c r="S613" s="99"/>
      <c r="T613" s="99"/>
      <c r="U613" s="99"/>
      <c r="V613" s="99"/>
      <c r="W613" s="99"/>
      <c r="X613" s="99"/>
      <c r="Y613" s="99"/>
      <c r="Z613" s="99"/>
      <c r="AA613" s="99"/>
      <c r="AB613" s="100"/>
    </row>
    <row r="614" spans="17:28">
      <c r="Q614" s="98"/>
      <c r="R614" s="99"/>
      <c r="S614" s="99"/>
      <c r="T614" s="99"/>
      <c r="U614" s="99"/>
      <c r="V614" s="99"/>
      <c r="W614" s="99"/>
      <c r="X614" s="99"/>
      <c r="Y614" s="99"/>
      <c r="Z614" s="99"/>
      <c r="AA614" s="99"/>
      <c r="AB614" s="100"/>
    </row>
    <row r="615" spans="17:28">
      <c r="Q615" s="98"/>
      <c r="R615" s="99"/>
      <c r="S615" s="99"/>
      <c r="T615" s="99"/>
      <c r="U615" s="99"/>
      <c r="V615" s="99"/>
      <c r="W615" s="99"/>
      <c r="X615" s="99"/>
      <c r="Y615" s="99"/>
      <c r="Z615" s="99"/>
      <c r="AA615" s="99"/>
      <c r="AB615" s="100"/>
    </row>
    <row r="616" spans="17:28">
      <c r="Q616" s="98"/>
      <c r="R616" s="99"/>
      <c r="S616" s="99"/>
      <c r="T616" s="99"/>
      <c r="U616" s="99"/>
      <c r="V616" s="99"/>
      <c r="W616" s="99"/>
      <c r="X616" s="99"/>
      <c r="Y616" s="99"/>
      <c r="Z616" s="99"/>
      <c r="AA616" s="99"/>
      <c r="AB616" s="100"/>
    </row>
    <row r="617" spans="17:28">
      <c r="Q617" s="98"/>
      <c r="R617" s="99"/>
      <c r="S617" s="99"/>
      <c r="T617" s="99"/>
      <c r="U617" s="99"/>
      <c r="V617" s="99"/>
      <c r="W617" s="99"/>
      <c r="X617" s="99"/>
      <c r="Y617" s="99"/>
      <c r="Z617" s="99"/>
      <c r="AA617" s="99"/>
      <c r="AB617" s="100"/>
    </row>
    <row r="618" spans="17:28">
      <c r="Q618" s="98"/>
      <c r="R618" s="99"/>
      <c r="S618" s="99"/>
      <c r="T618" s="99"/>
      <c r="U618" s="99"/>
      <c r="V618" s="99"/>
      <c r="W618" s="99"/>
      <c r="X618" s="99"/>
      <c r="Y618" s="99"/>
      <c r="Z618" s="99"/>
      <c r="AA618" s="99"/>
      <c r="AB618" s="100"/>
    </row>
    <row r="619" spans="17:28">
      <c r="Q619" s="98"/>
      <c r="R619" s="99"/>
      <c r="S619" s="99"/>
      <c r="T619" s="99"/>
      <c r="U619" s="99"/>
      <c r="V619" s="99"/>
      <c r="W619" s="99"/>
      <c r="X619" s="99"/>
      <c r="Y619" s="99"/>
      <c r="Z619" s="99"/>
      <c r="AA619" s="99"/>
      <c r="AB619" s="100"/>
    </row>
    <row r="620" spans="17:28">
      <c r="Q620" s="98"/>
      <c r="R620" s="99"/>
      <c r="S620" s="99"/>
      <c r="T620" s="99"/>
      <c r="U620" s="99"/>
      <c r="V620" s="99"/>
      <c r="W620" s="99"/>
      <c r="X620" s="99"/>
      <c r="Y620" s="99"/>
      <c r="Z620" s="99"/>
      <c r="AA620" s="99"/>
      <c r="AB620" s="100"/>
    </row>
    <row r="621" spans="17:28">
      <c r="Q621" s="98"/>
      <c r="R621" s="99"/>
      <c r="S621" s="99"/>
      <c r="T621" s="99"/>
      <c r="U621" s="99"/>
      <c r="V621" s="99"/>
      <c r="W621" s="99"/>
      <c r="X621" s="99"/>
      <c r="Y621" s="99"/>
      <c r="Z621" s="99"/>
      <c r="AA621" s="99"/>
      <c r="AB621" s="100"/>
    </row>
    <row r="622" spans="17:28">
      <c r="Q622" s="98"/>
      <c r="R622" s="99"/>
      <c r="S622" s="99"/>
      <c r="T622" s="99"/>
      <c r="U622" s="99"/>
      <c r="V622" s="99"/>
      <c r="W622" s="99"/>
      <c r="X622" s="99"/>
      <c r="Y622" s="99"/>
      <c r="Z622" s="99"/>
      <c r="AA622" s="99"/>
      <c r="AB622" s="100"/>
    </row>
    <row r="623" spans="17:28">
      <c r="Q623" s="98"/>
      <c r="R623" s="99"/>
      <c r="S623" s="99"/>
      <c r="T623" s="99"/>
      <c r="U623" s="99"/>
      <c r="V623" s="99"/>
      <c r="W623" s="99"/>
      <c r="X623" s="99"/>
      <c r="Y623" s="99"/>
      <c r="Z623" s="99"/>
      <c r="AA623" s="99"/>
      <c r="AB623" s="100"/>
    </row>
    <row r="624" spans="17:28">
      <c r="Q624" s="98"/>
      <c r="R624" s="99"/>
      <c r="S624" s="99"/>
      <c r="T624" s="99"/>
      <c r="U624" s="99"/>
      <c r="V624" s="99"/>
      <c r="W624" s="99"/>
      <c r="X624" s="99"/>
      <c r="Y624" s="99"/>
      <c r="Z624" s="99"/>
      <c r="AA624" s="99"/>
      <c r="AB624" s="100"/>
    </row>
    <row r="625" spans="17:28">
      <c r="Q625" s="98"/>
      <c r="R625" s="99"/>
      <c r="S625" s="99"/>
      <c r="T625" s="99"/>
      <c r="U625" s="99"/>
      <c r="V625" s="99"/>
      <c r="W625" s="99"/>
      <c r="X625" s="99"/>
      <c r="Y625" s="99"/>
      <c r="Z625" s="99"/>
      <c r="AA625" s="99"/>
      <c r="AB625" s="100"/>
    </row>
    <row r="626" spans="17:28">
      <c r="Q626" s="98"/>
      <c r="R626" s="99"/>
      <c r="S626" s="99"/>
      <c r="T626" s="99"/>
      <c r="U626" s="99"/>
      <c r="V626" s="99"/>
      <c r="W626" s="99"/>
      <c r="X626" s="99"/>
      <c r="Y626" s="99"/>
      <c r="Z626" s="99"/>
      <c r="AA626" s="99"/>
      <c r="AB626" s="100"/>
    </row>
    <row r="627" spans="17:28">
      <c r="Q627" s="98"/>
      <c r="R627" s="99"/>
      <c r="S627" s="99"/>
      <c r="T627" s="99"/>
      <c r="U627" s="99"/>
      <c r="V627" s="99"/>
      <c r="W627" s="99"/>
      <c r="X627" s="99"/>
      <c r="Y627" s="99"/>
      <c r="Z627" s="99"/>
      <c r="AA627" s="99"/>
      <c r="AB627" s="100"/>
    </row>
    <row r="628" spans="17:28">
      <c r="Q628" s="98"/>
      <c r="R628" s="99"/>
      <c r="S628" s="99"/>
      <c r="T628" s="99"/>
      <c r="U628" s="99"/>
      <c r="V628" s="99"/>
      <c r="W628" s="99"/>
      <c r="X628" s="99"/>
      <c r="Y628" s="99"/>
      <c r="Z628" s="99"/>
      <c r="AA628" s="99"/>
      <c r="AB628" s="100"/>
    </row>
    <row r="629" spans="17:28">
      <c r="Q629" s="98"/>
      <c r="R629" s="99"/>
      <c r="S629" s="99"/>
      <c r="T629" s="99"/>
      <c r="U629" s="99"/>
      <c r="V629" s="99"/>
      <c r="W629" s="99"/>
      <c r="X629" s="99"/>
      <c r="Y629" s="99"/>
      <c r="Z629" s="99"/>
      <c r="AA629" s="99"/>
      <c r="AB629" s="100"/>
    </row>
    <row r="630" spans="17:28">
      <c r="Q630" s="98"/>
      <c r="R630" s="99"/>
      <c r="S630" s="99"/>
      <c r="T630" s="99"/>
      <c r="U630" s="99"/>
      <c r="V630" s="99"/>
      <c r="W630" s="99"/>
      <c r="X630" s="99"/>
      <c r="Y630" s="99"/>
      <c r="Z630" s="99"/>
      <c r="AA630" s="99"/>
      <c r="AB630" s="100"/>
    </row>
    <row r="631" spans="17:28">
      <c r="Q631" s="98"/>
      <c r="R631" s="99"/>
      <c r="S631" s="99"/>
      <c r="T631" s="99"/>
      <c r="U631" s="99"/>
      <c r="V631" s="99"/>
      <c r="W631" s="99"/>
      <c r="X631" s="99"/>
      <c r="Y631" s="99"/>
      <c r="Z631" s="99"/>
      <c r="AA631" s="99"/>
      <c r="AB631" s="100"/>
    </row>
    <row r="632" spans="17:28">
      <c r="Q632" s="98"/>
      <c r="R632" s="99"/>
      <c r="S632" s="99"/>
      <c r="T632" s="99"/>
      <c r="U632" s="99"/>
      <c r="V632" s="99"/>
      <c r="W632" s="99"/>
      <c r="X632" s="99"/>
      <c r="Y632" s="99"/>
      <c r="Z632" s="99"/>
      <c r="AA632" s="99"/>
      <c r="AB632" s="100"/>
    </row>
    <row r="633" spans="17:28">
      <c r="Q633" s="98"/>
      <c r="R633" s="99"/>
      <c r="S633" s="99"/>
      <c r="T633" s="99"/>
      <c r="U633" s="99"/>
      <c r="V633" s="99"/>
      <c r="W633" s="99"/>
      <c r="X633" s="99"/>
      <c r="Y633" s="99"/>
      <c r="Z633" s="99"/>
      <c r="AA633" s="99"/>
      <c r="AB633" s="100"/>
    </row>
    <row r="634" spans="17:28">
      <c r="Q634" s="98"/>
      <c r="R634" s="99"/>
      <c r="S634" s="99"/>
      <c r="T634" s="99"/>
      <c r="U634" s="99"/>
      <c r="V634" s="99"/>
      <c r="W634" s="99"/>
      <c r="X634" s="99"/>
      <c r="Y634" s="99"/>
      <c r="Z634" s="99"/>
      <c r="AA634" s="99"/>
      <c r="AB634" s="100"/>
    </row>
    <row r="635" spans="17:28">
      <c r="Q635" s="98"/>
      <c r="R635" s="99"/>
      <c r="S635" s="99"/>
      <c r="T635" s="99"/>
      <c r="U635" s="99"/>
      <c r="V635" s="99"/>
      <c r="W635" s="99"/>
      <c r="X635" s="99"/>
      <c r="Y635" s="99"/>
      <c r="Z635" s="99"/>
      <c r="AA635" s="99"/>
      <c r="AB635" s="100"/>
    </row>
    <row r="636" spans="17:28">
      <c r="Q636" s="98"/>
      <c r="R636" s="99"/>
      <c r="S636" s="99"/>
      <c r="T636" s="99"/>
      <c r="U636" s="99"/>
      <c r="V636" s="99"/>
      <c r="W636" s="99"/>
      <c r="X636" s="99"/>
      <c r="Y636" s="99"/>
      <c r="Z636" s="99"/>
      <c r="AA636" s="99"/>
      <c r="AB636" s="100"/>
    </row>
    <row r="637" spans="17:28">
      <c r="Q637" s="98"/>
      <c r="R637" s="99"/>
      <c r="S637" s="99"/>
      <c r="T637" s="99"/>
      <c r="U637" s="99"/>
      <c r="V637" s="99"/>
      <c r="W637" s="99"/>
      <c r="X637" s="99"/>
      <c r="Y637" s="99"/>
      <c r="Z637" s="99"/>
      <c r="AA637" s="99"/>
      <c r="AB637" s="100"/>
    </row>
    <row r="638" spans="17:28">
      <c r="Q638" s="98"/>
      <c r="R638" s="99"/>
      <c r="S638" s="99"/>
      <c r="T638" s="99"/>
      <c r="U638" s="99"/>
      <c r="V638" s="99"/>
      <c r="W638" s="99"/>
      <c r="X638" s="99"/>
      <c r="Y638" s="99"/>
      <c r="Z638" s="99"/>
      <c r="AA638" s="99"/>
      <c r="AB638" s="100"/>
    </row>
    <row r="639" spans="17:28">
      <c r="Q639" s="98"/>
      <c r="R639" s="99"/>
      <c r="S639" s="99"/>
      <c r="T639" s="99"/>
      <c r="U639" s="99"/>
      <c r="V639" s="99"/>
      <c r="W639" s="99"/>
      <c r="X639" s="99"/>
      <c r="Y639" s="99"/>
      <c r="Z639" s="99"/>
      <c r="AA639" s="99"/>
      <c r="AB639" s="100"/>
    </row>
    <row r="640" spans="17:28">
      <c r="Q640" s="98"/>
      <c r="R640" s="99"/>
      <c r="S640" s="99"/>
      <c r="T640" s="99"/>
      <c r="U640" s="99"/>
      <c r="V640" s="99"/>
      <c r="W640" s="99"/>
      <c r="X640" s="99"/>
      <c r="Y640" s="99"/>
      <c r="Z640" s="99"/>
      <c r="AA640" s="99"/>
      <c r="AB640" s="100"/>
    </row>
    <row r="641" spans="17:28">
      <c r="Q641" s="98"/>
      <c r="R641" s="99"/>
      <c r="S641" s="99"/>
      <c r="T641" s="99"/>
      <c r="U641" s="99"/>
      <c r="V641" s="99"/>
      <c r="W641" s="99"/>
      <c r="X641" s="99"/>
      <c r="Y641" s="99"/>
      <c r="Z641" s="99"/>
      <c r="AA641" s="99"/>
      <c r="AB641" s="100"/>
    </row>
    <row r="642" spans="17:28">
      <c r="Q642" s="98"/>
      <c r="R642" s="99"/>
      <c r="S642" s="99"/>
      <c r="T642" s="99"/>
      <c r="U642" s="99"/>
      <c r="V642" s="99"/>
      <c r="W642" s="99"/>
      <c r="X642" s="99"/>
      <c r="Y642" s="99"/>
      <c r="Z642" s="99"/>
      <c r="AA642" s="99"/>
      <c r="AB642" s="100"/>
    </row>
    <row r="643" spans="17:28">
      <c r="Q643" s="98"/>
      <c r="R643" s="99"/>
      <c r="S643" s="99"/>
      <c r="T643" s="99"/>
      <c r="U643" s="99"/>
      <c r="V643" s="99"/>
      <c r="W643" s="99"/>
      <c r="X643" s="99"/>
      <c r="Y643" s="99"/>
      <c r="Z643" s="99"/>
      <c r="AA643" s="99"/>
      <c r="AB643" s="100"/>
    </row>
    <row r="644" spans="17:28">
      <c r="Q644" s="98"/>
      <c r="R644" s="99"/>
      <c r="S644" s="99"/>
      <c r="T644" s="99"/>
      <c r="U644" s="99"/>
      <c r="V644" s="99"/>
      <c r="W644" s="99"/>
      <c r="X644" s="99"/>
      <c r="Y644" s="99"/>
      <c r="Z644" s="99"/>
      <c r="AA644" s="99"/>
      <c r="AB644" s="100"/>
    </row>
    <row r="645" spans="17:28">
      <c r="Q645" s="98"/>
      <c r="R645" s="99"/>
      <c r="S645" s="99"/>
      <c r="T645" s="99"/>
      <c r="U645" s="99"/>
      <c r="V645" s="99"/>
      <c r="W645" s="99"/>
      <c r="X645" s="99"/>
      <c r="Y645" s="99"/>
      <c r="Z645" s="99"/>
      <c r="AA645" s="99"/>
      <c r="AB645" s="100"/>
    </row>
    <row r="646" spans="17:28">
      <c r="Q646" s="98"/>
      <c r="R646" s="99"/>
      <c r="S646" s="99"/>
      <c r="T646" s="99"/>
      <c r="U646" s="99"/>
      <c r="V646" s="99"/>
      <c r="W646" s="99"/>
      <c r="X646" s="99"/>
      <c r="Y646" s="99"/>
      <c r="Z646" s="99"/>
      <c r="AA646" s="99"/>
      <c r="AB646" s="100"/>
    </row>
    <row r="647" spans="17:28">
      <c r="Q647" s="98"/>
      <c r="R647" s="99"/>
      <c r="S647" s="99"/>
      <c r="T647" s="99"/>
      <c r="U647" s="99"/>
      <c r="V647" s="99"/>
      <c r="W647" s="99"/>
      <c r="X647" s="99"/>
      <c r="Y647" s="99"/>
      <c r="Z647" s="99"/>
      <c r="AA647" s="99"/>
      <c r="AB647" s="100"/>
    </row>
    <row r="648" spans="17:28">
      <c r="Q648" s="98"/>
      <c r="R648" s="99"/>
      <c r="S648" s="99"/>
      <c r="T648" s="99"/>
      <c r="U648" s="99"/>
      <c r="V648" s="99"/>
      <c r="W648" s="99"/>
      <c r="X648" s="99"/>
      <c r="Y648" s="99"/>
      <c r="Z648" s="99"/>
      <c r="AA648" s="99"/>
      <c r="AB648" s="100"/>
    </row>
    <row r="649" spans="17:28">
      <c r="Q649" s="98"/>
      <c r="R649" s="99"/>
      <c r="S649" s="99"/>
      <c r="T649" s="99"/>
      <c r="U649" s="99"/>
      <c r="V649" s="99"/>
      <c r="W649" s="99"/>
      <c r="X649" s="99"/>
      <c r="Y649" s="99"/>
      <c r="Z649" s="99"/>
      <c r="AA649" s="99"/>
      <c r="AB649" s="100"/>
    </row>
    <row r="650" spans="17:28">
      <c r="Q650" s="98"/>
      <c r="R650" s="99"/>
      <c r="S650" s="99"/>
      <c r="T650" s="99"/>
      <c r="U650" s="99"/>
      <c r="V650" s="99"/>
      <c r="W650" s="99"/>
      <c r="X650" s="99"/>
      <c r="Y650" s="99"/>
      <c r="Z650" s="99"/>
      <c r="AA650" s="99"/>
      <c r="AB650" s="100"/>
    </row>
    <row r="651" spans="17:28">
      <c r="Q651" s="98"/>
      <c r="R651" s="99"/>
      <c r="S651" s="99"/>
      <c r="T651" s="99"/>
      <c r="U651" s="99"/>
      <c r="V651" s="99"/>
      <c r="W651" s="99"/>
      <c r="X651" s="99"/>
      <c r="Y651" s="99"/>
      <c r="Z651" s="99"/>
      <c r="AA651" s="99"/>
      <c r="AB651" s="100"/>
    </row>
    <row r="652" spans="17:28">
      <c r="Q652" s="98"/>
      <c r="R652" s="99"/>
      <c r="S652" s="99"/>
      <c r="T652" s="99"/>
      <c r="U652" s="99"/>
      <c r="V652" s="99"/>
      <c r="W652" s="99"/>
      <c r="X652" s="99"/>
      <c r="Y652" s="99"/>
      <c r="Z652" s="99"/>
      <c r="AA652" s="99"/>
      <c r="AB652" s="100"/>
    </row>
    <row r="653" spans="17:28">
      <c r="Q653" s="98"/>
      <c r="R653" s="99"/>
      <c r="S653" s="99"/>
      <c r="T653" s="99"/>
      <c r="U653" s="99"/>
      <c r="V653" s="99"/>
      <c r="W653" s="99"/>
      <c r="X653" s="99"/>
      <c r="Y653" s="99"/>
      <c r="Z653" s="99"/>
      <c r="AA653" s="99"/>
      <c r="AB653" s="100"/>
    </row>
    <row r="654" spans="17:28">
      <c r="Q654" s="98"/>
      <c r="R654" s="99"/>
      <c r="S654" s="99"/>
      <c r="T654" s="99"/>
      <c r="U654" s="99"/>
      <c r="V654" s="99"/>
      <c r="W654" s="99"/>
      <c r="X654" s="99"/>
      <c r="Y654" s="99"/>
      <c r="Z654" s="99"/>
      <c r="AA654" s="99"/>
      <c r="AB654" s="100"/>
    </row>
    <row r="655" spans="17:28">
      <c r="Q655" s="98"/>
      <c r="R655" s="99"/>
      <c r="S655" s="99"/>
      <c r="T655" s="99"/>
      <c r="U655" s="99"/>
      <c r="V655" s="99"/>
      <c r="W655" s="99"/>
      <c r="X655" s="99"/>
      <c r="Y655" s="99"/>
      <c r="Z655" s="99"/>
      <c r="AA655" s="99"/>
      <c r="AB655" s="100"/>
    </row>
    <row r="656" spans="17:28">
      <c r="Q656" s="98"/>
      <c r="R656" s="99"/>
      <c r="S656" s="99"/>
      <c r="T656" s="99"/>
      <c r="U656" s="99"/>
      <c r="V656" s="99"/>
      <c r="W656" s="99"/>
      <c r="X656" s="99"/>
      <c r="Y656" s="99"/>
      <c r="Z656" s="99"/>
      <c r="AA656" s="99"/>
      <c r="AB656" s="100"/>
    </row>
    <row r="657" spans="17:28">
      <c r="Q657" s="98"/>
      <c r="R657" s="99"/>
      <c r="S657" s="99"/>
      <c r="T657" s="99"/>
      <c r="U657" s="99"/>
      <c r="V657" s="99"/>
      <c r="W657" s="99"/>
      <c r="X657" s="99"/>
      <c r="Y657" s="99"/>
      <c r="Z657" s="99"/>
      <c r="AA657" s="99"/>
      <c r="AB657" s="100"/>
    </row>
    <row r="658" spans="17:28">
      <c r="Q658" s="98"/>
      <c r="R658" s="99"/>
      <c r="S658" s="99"/>
      <c r="T658" s="99"/>
      <c r="U658" s="99"/>
      <c r="V658" s="99"/>
      <c r="W658" s="99"/>
      <c r="X658" s="99"/>
      <c r="Y658" s="99"/>
      <c r="Z658" s="99"/>
      <c r="AA658" s="99"/>
      <c r="AB658" s="100"/>
    </row>
    <row r="659" spans="17:28">
      <c r="Q659" s="98"/>
      <c r="R659" s="99"/>
      <c r="S659" s="99"/>
      <c r="T659" s="99"/>
      <c r="U659" s="99"/>
      <c r="V659" s="99"/>
      <c r="W659" s="99"/>
      <c r="X659" s="99"/>
      <c r="Y659" s="99"/>
      <c r="Z659" s="99"/>
      <c r="AA659" s="99"/>
      <c r="AB659" s="100"/>
    </row>
    <row r="660" spans="17:28">
      <c r="Q660" s="98"/>
      <c r="R660" s="99"/>
      <c r="S660" s="99"/>
      <c r="T660" s="99"/>
      <c r="U660" s="99"/>
      <c r="V660" s="99"/>
      <c r="W660" s="99"/>
      <c r="X660" s="99"/>
      <c r="Y660" s="99"/>
      <c r="Z660" s="99"/>
      <c r="AA660" s="99"/>
      <c r="AB660" s="100"/>
    </row>
    <row r="661" spans="17:28">
      <c r="Q661" s="98"/>
      <c r="R661" s="99"/>
      <c r="S661" s="99"/>
      <c r="T661" s="99"/>
      <c r="U661" s="99"/>
      <c r="V661" s="99"/>
      <c r="W661" s="99"/>
      <c r="X661" s="99"/>
      <c r="Y661" s="99"/>
      <c r="Z661" s="99"/>
      <c r="AA661" s="99"/>
      <c r="AB661" s="100"/>
    </row>
    <row r="662" spans="17:28">
      <c r="Q662" s="98"/>
      <c r="R662" s="99"/>
      <c r="S662" s="99"/>
      <c r="T662" s="99"/>
      <c r="U662" s="99"/>
      <c r="V662" s="99"/>
      <c r="W662" s="99"/>
      <c r="X662" s="99"/>
      <c r="Y662" s="99"/>
      <c r="Z662" s="99"/>
      <c r="AA662" s="99"/>
      <c r="AB662" s="100"/>
    </row>
    <row r="663" spans="17:28">
      <c r="Q663" s="98"/>
      <c r="R663" s="99"/>
      <c r="S663" s="99"/>
      <c r="T663" s="99"/>
      <c r="U663" s="99"/>
      <c r="V663" s="99"/>
      <c r="W663" s="99"/>
      <c r="X663" s="99"/>
      <c r="Y663" s="99"/>
      <c r="Z663" s="99"/>
      <c r="AA663" s="99"/>
      <c r="AB663" s="100"/>
    </row>
    <row r="664" spans="17:28">
      <c r="Q664" s="98"/>
      <c r="R664" s="99"/>
      <c r="S664" s="99"/>
      <c r="T664" s="99"/>
      <c r="U664" s="99"/>
      <c r="V664" s="99"/>
      <c r="W664" s="99"/>
      <c r="X664" s="99"/>
      <c r="Y664" s="99"/>
      <c r="Z664" s="99"/>
      <c r="AA664" s="99"/>
      <c r="AB664" s="100"/>
    </row>
    <row r="665" spans="17:28">
      <c r="Q665" s="98"/>
      <c r="R665" s="99"/>
      <c r="S665" s="99"/>
      <c r="T665" s="99"/>
      <c r="U665" s="99"/>
      <c r="V665" s="99"/>
      <c r="W665" s="99"/>
      <c r="X665" s="99"/>
      <c r="Y665" s="99"/>
      <c r="Z665" s="99"/>
      <c r="AA665" s="99"/>
      <c r="AB665" s="100"/>
    </row>
    <row r="666" spans="17:28">
      <c r="Q666" s="98"/>
      <c r="R666" s="99"/>
      <c r="S666" s="99"/>
      <c r="T666" s="99"/>
      <c r="U666" s="99"/>
      <c r="V666" s="99"/>
      <c r="W666" s="99"/>
      <c r="X666" s="99"/>
      <c r="Y666" s="99"/>
      <c r="Z666" s="99"/>
      <c r="AA666" s="99"/>
      <c r="AB666" s="100"/>
    </row>
    <row r="667" spans="17:28">
      <c r="Q667" s="98"/>
      <c r="R667" s="99"/>
      <c r="S667" s="99"/>
      <c r="T667" s="99"/>
      <c r="U667" s="99"/>
      <c r="V667" s="99"/>
      <c r="W667" s="99"/>
      <c r="X667" s="99"/>
      <c r="Y667" s="99"/>
      <c r="Z667" s="99"/>
      <c r="AA667" s="99"/>
      <c r="AB667" s="100"/>
    </row>
    <row r="668" spans="17:28">
      <c r="Q668" s="98"/>
      <c r="R668" s="99"/>
      <c r="S668" s="99"/>
      <c r="T668" s="99"/>
      <c r="U668" s="99"/>
      <c r="V668" s="99"/>
      <c r="W668" s="99"/>
      <c r="X668" s="99"/>
      <c r="Y668" s="99"/>
      <c r="Z668" s="99"/>
      <c r="AA668" s="99"/>
      <c r="AB668" s="100"/>
    </row>
    <row r="669" spans="17:28">
      <c r="Q669" s="98"/>
      <c r="R669" s="99"/>
      <c r="S669" s="99"/>
      <c r="T669" s="99"/>
      <c r="U669" s="99"/>
      <c r="V669" s="99"/>
      <c r="W669" s="99"/>
      <c r="X669" s="99"/>
      <c r="Y669" s="99"/>
      <c r="Z669" s="99"/>
      <c r="AA669" s="99"/>
      <c r="AB669" s="100"/>
    </row>
    <row r="670" spans="17:28">
      <c r="Q670" s="98"/>
      <c r="R670" s="99"/>
      <c r="S670" s="99"/>
      <c r="T670" s="99"/>
      <c r="U670" s="99"/>
      <c r="V670" s="99"/>
      <c r="W670" s="99"/>
      <c r="X670" s="99"/>
      <c r="Y670" s="99"/>
      <c r="Z670" s="99"/>
      <c r="AA670" s="99"/>
      <c r="AB670" s="100"/>
    </row>
    <row r="671" spans="17:28">
      <c r="Q671" s="98"/>
      <c r="R671" s="99"/>
      <c r="S671" s="99"/>
      <c r="T671" s="99"/>
      <c r="U671" s="99"/>
      <c r="V671" s="99"/>
      <c r="W671" s="99"/>
      <c r="X671" s="99"/>
      <c r="Y671" s="99"/>
      <c r="Z671" s="99"/>
      <c r="AA671" s="99"/>
      <c r="AB671" s="100"/>
    </row>
    <row r="672" spans="17:28">
      <c r="Q672" s="98"/>
      <c r="R672" s="99"/>
      <c r="S672" s="99"/>
      <c r="T672" s="99"/>
      <c r="U672" s="99"/>
      <c r="V672" s="99"/>
      <c r="W672" s="99"/>
      <c r="X672" s="99"/>
      <c r="Y672" s="99"/>
      <c r="Z672" s="99"/>
      <c r="AA672" s="99"/>
      <c r="AB672" s="100"/>
    </row>
    <row r="673" spans="17:28">
      <c r="Q673" s="98"/>
      <c r="R673" s="99"/>
      <c r="S673" s="99"/>
      <c r="T673" s="99"/>
      <c r="U673" s="99"/>
      <c r="V673" s="99"/>
      <c r="W673" s="99"/>
      <c r="X673" s="99"/>
      <c r="Y673" s="99"/>
      <c r="Z673" s="99"/>
      <c r="AA673" s="99"/>
      <c r="AB673" s="100"/>
    </row>
    <row r="674" spans="17:28">
      <c r="Q674" s="98"/>
      <c r="R674" s="99"/>
      <c r="S674" s="99"/>
      <c r="T674" s="99"/>
      <c r="U674" s="99"/>
      <c r="V674" s="99"/>
      <c r="W674" s="99"/>
      <c r="X674" s="99"/>
      <c r="Y674" s="99"/>
      <c r="Z674" s="99"/>
      <c r="AA674" s="99"/>
      <c r="AB674" s="100"/>
    </row>
    <row r="675" spans="17:28">
      <c r="Q675" s="98"/>
      <c r="R675" s="99"/>
      <c r="S675" s="99"/>
      <c r="T675" s="99"/>
      <c r="U675" s="99"/>
      <c r="V675" s="99"/>
      <c r="W675" s="99"/>
      <c r="X675" s="99"/>
      <c r="Y675" s="99"/>
      <c r="Z675" s="99"/>
      <c r="AA675" s="99"/>
      <c r="AB675" s="100"/>
    </row>
    <row r="676" spans="17:28">
      <c r="Q676" s="98"/>
      <c r="R676" s="99"/>
      <c r="S676" s="99"/>
      <c r="T676" s="99"/>
      <c r="U676" s="99"/>
      <c r="V676" s="99"/>
      <c r="W676" s="99"/>
      <c r="X676" s="99"/>
      <c r="Y676" s="99"/>
      <c r="Z676" s="99"/>
      <c r="AA676" s="99"/>
      <c r="AB676" s="100"/>
    </row>
    <row r="677" spans="17:28">
      <c r="Q677" s="98"/>
      <c r="R677" s="99"/>
      <c r="S677" s="99"/>
      <c r="T677" s="99"/>
      <c r="U677" s="99"/>
      <c r="V677" s="99"/>
      <c r="W677" s="99"/>
      <c r="X677" s="99"/>
      <c r="Y677" s="99"/>
      <c r="Z677" s="99"/>
      <c r="AA677" s="99"/>
      <c r="AB677" s="100"/>
    </row>
    <row r="678" spans="17:28">
      <c r="Q678" s="98"/>
      <c r="R678" s="99"/>
      <c r="S678" s="99"/>
      <c r="T678" s="99"/>
      <c r="U678" s="99"/>
      <c r="V678" s="99"/>
      <c r="W678" s="99"/>
      <c r="X678" s="99"/>
      <c r="Y678" s="99"/>
      <c r="Z678" s="99"/>
      <c r="AA678" s="99"/>
      <c r="AB678" s="100"/>
    </row>
    <row r="679" spans="17:28">
      <c r="Q679" s="98"/>
      <c r="R679" s="99"/>
      <c r="S679" s="99"/>
      <c r="T679" s="99"/>
      <c r="U679" s="99"/>
      <c r="V679" s="99"/>
      <c r="W679" s="99"/>
      <c r="X679" s="99"/>
      <c r="Y679" s="99"/>
      <c r="Z679" s="99"/>
      <c r="AA679" s="99"/>
      <c r="AB679" s="100"/>
    </row>
    <row r="680" spans="17:28">
      <c r="Q680" s="98"/>
      <c r="R680" s="99"/>
      <c r="S680" s="99"/>
      <c r="T680" s="99"/>
      <c r="U680" s="99"/>
      <c r="V680" s="99"/>
      <c r="W680" s="99"/>
      <c r="X680" s="99"/>
      <c r="Y680" s="99"/>
      <c r="Z680" s="99"/>
      <c r="AA680" s="99"/>
      <c r="AB680" s="100"/>
    </row>
    <row r="681" spans="17:28">
      <c r="Q681" s="98"/>
      <c r="R681" s="99"/>
      <c r="S681" s="99"/>
      <c r="T681" s="99"/>
      <c r="U681" s="99"/>
      <c r="V681" s="99"/>
      <c r="W681" s="99"/>
      <c r="X681" s="99"/>
      <c r="Y681" s="99"/>
      <c r="Z681" s="99"/>
      <c r="AA681" s="99"/>
      <c r="AB681" s="100"/>
    </row>
    <row r="682" spans="17:28">
      <c r="Q682" s="98"/>
      <c r="R682" s="99"/>
      <c r="S682" s="99"/>
      <c r="T682" s="99"/>
      <c r="U682" s="99"/>
      <c r="V682" s="99"/>
      <c r="W682" s="99"/>
      <c r="X682" s="99"/>
      <c r="Y682" s="99"/>
      <c r="Z682" s="99"/>
      <c r="AA682" s="99"/>
      <c r="AB682" s="100"/>
    </row>
    <row r="683" spans="17:28">
      <c r="Q683" s="98"/>
      <c r="R683" s="99"/>
      <c r="S683" s="99"/>
      <c r="T683" s="99"/>
      <c r="U683" s="99"/>
      <c r="V683" s="99"/>
      <c r="W683" s="99"/>
      <c r="X683" s="99"/>
      <c r="Y683" s="99"/>
      <c r="Z683" s="99"/>
      <c r="AA683" s="99"/>
      <c r="AB683" s="100"/>
    </row>
    <row r="684" spans="17:28">
      <c r="Q684" s="98"/>
      <c r="R684" s="99"/>
      <c r="S684" s="99"/>
      <c r="T684" s="99"/>
      <c r="U684" s="99"/>
      <c r="V684" s="99"/>
      <c r="W684" s="99"/>
      <c r="X684" s="99"/>
      <c r="Y684" s="99"/>
      <c r="Z684" s="99"/>
      <c r="AA684" s="99"/>
      <c r="AB684" s="100"/>
    </row>
    <row r="685" spans="17:28">
      <c r="Q685" s="98"/>
      <c r="R685" s="99"/>
      <c r="S685" s="99"/>
      <c r="T685" s="99"/>
      <c r="U685" s="99"/>
      <c r="V685" s="99"/>
      <c r="W685" s="99"/>
      <c r="X685" s="99"/>
      <c r="Y685" s="99"/>
      <c r="Z685" s="99"/>
      <c r="AA685" s="99"/>
      <c r="AB685" s="100"/>
    </row>
    <row r="686" spans="17:28">
      <c r="Q686" s="98"/>
      <c r="R686" s="99"/>
      <c r="S686" s="99"/>
      <c r="T686" s="99"/>
      <c r="U686" s="99"/>
      <c r="V686" s="99"/>
      <c r="W686" s="99"/>
      <c r="X686" s="99"/>
      <c r="Y686" s="99"/>
      <c r="Z686" s="99"/>
      <c r="AA686" s="99"/>
      <c r="AB686" s="100"/>
    </row>
    <row r="687" spans="17:28">
      <c r="Q687" s="98"/>
      <c r="R687" s="99"/>
      <c r="S687" s="99"/>
      <c r="T687" s="99"/>
      <c r="U687" s="99"/>
      <c r="V687" s="99"/>
      <c r="W687" s="99"/>
      <c r="X687" s="99"/>
      <c r="Y687" s="99"/>
      <c r="Z687" s="99"/>
      <c r="AA687" s="99"/>
      <c r="AB687" s="100"/>
    </row>
    <row r="688" spans="17:28">
      <c r="Q688" s="98"/>
      <c r="R688" s="99"/>
      <c r="S688" s="99"/>
      <c r="T688" s="99"/>
      <c r="U688" s="99"/>
      <c r="V688" s="99"/>
      <c r="W688" s="99"/>
      <c r="X688" s="99"/>
      <c r="Y688" s="99"/>
      <c r="Z688" s="99"/>
      <c r="AA688" s="99"/>
      <c r="AB688" s="100"/>
    </row>
    <row r="689" spans="17:28">
      <c r="Q689" s="98"/>
      <c r="R689" s="99"/>
      <c r="S689" s="99"/>
      <c r="T689" s="99"/>
      <c r="U689" s="99"/>
      <c r="V689" s="99"/>
      <c r="W689" s="99"/>
      <c r="X689" s="99"/>
      <c r="Y689" s="99"/>
      <c r="Z689" s="99"/>
      <c r="AA689" s="99"/>
      <c r="AB689" s="100"/>
    </row>
    <row r="690" spans="17:28">
      <c r="Q690" s="98"/>
      <c r="R690" s="99"/>
      <c r="S690" s="99"/>
      <c r="T690" s="99"/>
      <c r="U690" s="99"/>
      <c r="V690" s="99"/>
      <c r="W690" s="99"/>
      <c r="X690" s="99"/>
      <c r="Y690" s="99"/>
      <c r="Z690" s="99"/>
      <c r="AA690" s="99"/>
      <c r="AB690" s="100"/>
    </row>
    <row r="691" spans="17:28">
      <c r="Q691" s="98"/>
      <c r="R691" s="99"/>
      <c r="S691" s="99"/>
      <c r="T691" s="99"/>
      <c r="U691" s="99"/>
      <c r="V691" s="99"/>
      <c r="W691" s="99"/>
      <c r="X691" s="99"/>
      <c r="Y691" s="99"/>
      <c r="Z691" s="99"/>
      <c r="AA691" s="99"/>
      <c r="AB691" s="100"/>
    </row>
    <row r="692" spans="17:28">
      <c r="Q692" s="98"/>
      <c r="R692" s="99"/>
      <c r="S692" s="99"/>
      <c r="T692" s="99"/>
      <c r="U692" s="99"/>
      <c r="V692" s="99"/>
      <c r="W692" s="99"/>
      <c r="X692" s="99"/>
      <c r="Y692" s="99"/>
      <c r="Z692" s="99"/>
      <c r="AA692" s="99"/>
      <c r="AB692" s="100"/>
    </row>
    <row r="693" spans="17:28">
      <c r="Q693" s="98"/>
      <c r="R693" s="99"/>
      <c r="S693" s="99"/>
      <c r="T693" s="99"/>
      <c r="U693" s="99"/>
      <c r="V693" s="99"/>
      <c r="W693" s="99"/>
      <c r="X693" s="99"/>
      <c r="Y693" s="99"/>
      <c r="Z693" s="99"/>
      <c r="AA693" s="99"/>
      <c r="AB693" s="100"/>
    </row>
    <row r="694" spans="17:28">
      <c r="Q694" s="98"/>
      <c r="R694" s="99"/>
      <c r="S694" s="99"/>
      <c r="T694" s="99"/>
      <c r="U694" s="99"/>
      <c r="V694" s="99"/>
      <c r="W694" s="99"/>
      <c r="X694" s="99"/>
      <c r="Y694" s="99"/>
      <c r="Z694" s="99"/>
      <c r="AA694" s="99"/>
      <c r="AB694" s="100"/>
    </row>
    <row r="695" spans="17:28">
      <c r="Q695" s="98"/>
      <c r="R695" s="99"/>
      <c r="S695" s="99"/>
      <c r="T695" s="99"/>
      <c r="U695" s="99"/>
      <c r="V695" s="99"/>
      <c r="W695" s="99"/>
      <c r="X695" s="99"/>
      <c r="Y695" s="99"/>
      <c r="Z695" s="99"/>
      <c r="AA695" s="99"/>
      <c r="AB695" s="100"/>
    </row>
    <row r="696" spans="17:28">
      <c r="Q696" s="98"/>
      <c r="R696" s="99"/>
      <c r="S696" s="99"/>
      <c r="T696" s="99"/>
      <c r="U696" s="99"/>
      <c r="V696" s="99"/>
      <c r="W696" s="99"/>
      <c r="X696" s="99"/>
      <c r="Y696" s="99"/>
      <c r="Z696" s="99"/>
      <c r="AA696" s="99"/>
      <c r="AB696" s="100"/>
    </row>
    <row r="697" spans="17:28">
      <c r="Q697" s="98"/>
      <c r="R697" s="99"/>
      <c r="S697" s="99"/>
      <c r="T697" s="99"/>
      <c r="U697" s="99"/>
      <c r="V697" s="99"/>
      <c r="W697" s="99"/>
      <c r="X697" s="99"/>
      <c r="Y697" s="99"/>
      <c r="Z697" s="99"/>
      <c r="AA697" s="99"/>
      <c r="AB697" s="100"/>
    </row>
    <row r="698" spans="17:28">
      <c r="Q698" s="98"/>
      <c r="R698" s="99"/>
      <c r="S698" s="99"/>
      <c r="T698" s="99"/>
      <c r="U698" s="99"/>
      <c r="V698" s="99"/>
      <c r="W698" s="99"/>
      <c r="X698" s="99"/>
      <c r="Y698" s="99"/>
      <c r="Z698" s="99"/>
      <c r="AA698" s="99"/>
      <c r="AB698" s="100"/>
    </row>
    <row r="699" spans="17:28">
      <c r="Q699" s="98"/>
      <c r="R699" s="99"/>
      <c r="S699" s="99"/>
      <c r="T699" s="99"/>
      <c r="U699" s="99"/>
      <c r="V699" s="99"/>
      <c r="W699" s="99"/>
      <c r="X699" s="99"/>
      <c r="Y699" s="99"/>
      <c r="Z699" s="99"/>
      <c r="AA699" s="99"/>
      <c r="AB699" s="100"/>
    </row>
    <row r="700" spans="17:28">
      <c r="Q700" s="98"/>
      <c r="R700" s="99"/>
      <c r="S700" s="99"/>
      <c r="T700" s="99"/>
      <c r="U700" s="99"/>
      <c r="V700" s="99"/>
      <c r="W700" s="99"/>
      <c r="X700" s="99"/>
      <c r="Y700" s="99"/>
      <c r="Z700" s="99"/>
      <c r="AA700" s="99"/>
      <c r="AB700" s="100"/>
    </row>
    <row r="701" spans="17:28">
      <c r="Q701" s="98"/>
      <c r="R701" s="99"/>
      <c r="S701" s="99"/>
      <c r="T701" s="99"/>
      <c r="U701" s="99"/>
      <c r="V701" s="99"/>
      <c r="W701" s="99"/>
      <c r="X701" s="99"/>
      <c r="Y701" s="99"/>
      <c r="Z701" s="99"/>
      <c r="AA701" s="99"/>
      <c r="AB701" s="100"/>
    </row>
    <row r="702" spans="17:28">
      <c r="Q702" s="98"/>
      <c r="R702" s="99"/>
      <c r="S702" s="99"/>
      <c r="T702" s="99"/>
      <c r="U702" s="99"/>
      <c r="V702" s="99"/>
      <c r="W702" s="99"/>
      <c r="X702" s="99"/>
      <c r="Y702" s="99"/>
      <c r="Z702" s="99"/>
      <c r="AA702" s="99"/>
      <c r="AB702" s="100"/>
    </row>
    <row r="703" spans="17:28">
      <c r="Q703" s="98"/>
      <c r="R703" s="99"/>
      <c r="S703" s="99"/>
      <c r="T703" s="99"/>
      <c r="U703" s="99"/>
      <c r="V703" s="99"/>
      <c r="W703" s="99"/>
      <c r="X703" s="99"/>
      <c r="Y703" s="99"/>
      <c r="Z703" s="99"/>
      <c r="AA703" s="99"/>
      <c r="AB703" s="100"/>
    </row>
    <row r="704" spans="17:28">
      <c r="Q704" s="98"/>
      <c r="R704" s="99"/>
      <c r="S704" s="99"/>
      <c r="T704" s="99"/>
      <c r="U704" s="99"/>
      <c r="V704" s="99"/>
      <c r="W704" s="99"/>
      <c r="X704" s="99"/>
      <c r="Y704" s="99"/>
      <c r="Z704" s="99"/>
      <c r="AA704" s="99"/>
      <c r="AB704" s="100"/>
    </row>
    <row r="705" spans="17:28">
      <c r="Q705" s="98"/>
      <c r="R705" s="99"/>
      <c r="S705" s="99"/>
      <c r="T705" s="99"/>
      <c r="U705" s="99"/>
      <c r="V705" s="99"/>
      <c r="W705" s="99"/>
      <c r="X705" s="99"/>
      <c r="Y705" s="99"/>
      <c r="Z705" s="99"/>
      <c r="AA705" s="99"/>
      <c r="AB705" s="100"/>
    </row>
    <row r="706" spans="17:28">
      <c r="Q706" s="98"/>
      <c r="R706" s="99"/>
      <c r="S706" s="99"/>
      <c r="T706" s="99"/>
      <c r="U706" s="99"/>
      <c r="V706" s="99"/>
      <c r="W706" s="99"/>
      <c r="X706" s="99"/>
      <c r="Y706" s="99"/>
      <c r="Z706" s="99"/>
      <c r="AA706" s="99"/>
      <c r="AB706" s="100"/>
    </row>
    <row r="707" spans="17:28">
      <c r="Q707" s="98"/>
      <c r="R707" s="99"/>
      <c r="S707" s="99"/>
      <c r="T707" s="99"/>
      <c r="U707" s="99"/>
      <c r="V707" s="99"/>
      <c r="W707" s="99"/>
      <c r="X707" s="99"/>
      <c r="Y707" s="99"/>
      <c r="Z707" s="99"/>
      <c r="AA707" s="99"/>
      <c r="AB707" s="100"/>
    </row>
    <row r="708" spans="17:28">
      <c r="Q708" s="98"/>
      <c r="R708" s="99"/>
      <c r="S708" s="99"/>
      <c r="T708" s="99"/>
      <c r="U708" s="99"/>
      <c r="V708" s="99"/>
      <c r="W708" s="99"/>
      <c r="X708" s="99"/>
      <c r="Y708" s="99"/>
      <c r="Z708" s="99"/>
      <c r="AA708" s="99"/>
      <c r="AB708" s="100"/>
    </row>
    <row r="709" spans="17:28">
      <c r="Q709" s="98"/>
      <c r="R709" s="99"/>
      <c r="S709" s="99"/>
      <c r="T709" s="99"/>
      <c r="U709" s="99"/>
      <c r="V709" s="99"/>
      <c r="W709" s="99"/>
      <c r="X709" s="99"/>
      <c r="Y709" s="99"/>
      <c r="Z709" s="99"/>
      <c r="AA709" s="99"/>
      <c r="AB709" s="100"/>
    </row>
    <row r="710" spans="17:28">
      <c r="Q710" s="98"/>
      <c r="R710" s="99"/>
      <c r="S710" s="99"/>
      <c r="T710" s="99"/>
      <c r="U710" s="99"/>
      <c r="V710" s="99"/>
      <c r="W710" s="99"/>
      <c r="X710" s="99"/>
      <c r="Y710" s="99"/>
      <c r="Z710" s="99"/>
      <c r="AA710" s="99"/>
      <c r="AB710" s="100"/>
    </row>
    <row r="711" spans="17:28">
      <c r="Q711" s="98"/>
      <c r="R711" s="99"/>
      <c r="S711" s="99"/>
      <c r="T711" s="99"/>
      <c r="U711" s="99"/>
      <c r="V711" s="99"/>
      <c r="W711" s="99"/>
      <c r="X711" s="99"/>
      <c r="Y711" s="99"/>
      <c r="Z711" s="99"/>
      <c r="AA711" s="99"/>
      <c r="AB711" s="100"/>
    </row>
    <row r="712" spans="17:28">
      <c r="Q712" s="98"/>
      <c r="R712" s="99"/>
      <c r="S712" s="99"/>
      <c r="T712" s="99"/>
      <c r="U712" s="99"/>
      <c r="V712" s="99"/>
      <c r="W712" s="99"/>
      <c r="X712" s="99"/>
      <c r="Y712" s="99"/>
      <c r="Z712" s="99"/>
      <c r="AA712" s="99"/>
      <c r="AB712" s="100"/>
    </row>
    <row r="713" spans="17:28">
      <c r="Q713" s="98"/>
      <c r="R713" s="99"/>
      <c r="S713" s="99"/>
      <c r="T713" s="99"/>
      <c r="U713" s="99"/>
      <c r="V713" s="99"/>
      <c r="W713" s="99"/>
      <c r="X713" s="99"/>
      <c r="Y713" s="99"/>
      <c r="Z713" s="99"/>
      <c r="AA713" s="99"/>
      <c r="AB713" s="100"/>
    </row>
    <row r="714" spans="17:28">
      <c r="Q714" s="98"/>
      <c r="R714" s="99"/>
      <c r="S714" s="99"/>
      <c r="T714" s="99"/>
      <c r="U714" s="99"/>
      <c r="V714" s="99"/>
      <c r="W714" s="99"/>
      <c r="X714" s="99"/>
      <c r="Y714" s="99"/>
      <c r="Z714" s="99"/>
      <c r="AA714" s="99"/>
      <c r="AB714" s="100"/>
    </row>
    <row r="715" spans="17:28">
      <c r="Q715" s="98"/>
      <c r="R715" s="99"/>
      <c r="S715" s="99"/>
      <c r="T715" s="99"/>
      <c r="U715" s="99"/>
      <c r="V715" s="99"/>
      <c r="W715" s="99"/>
      <c r="X715" s="99"/>
      <c r="Y715" s="99"/>
      <c r="Z715" s="99"/>
      <c r="AA715" s="99"/>
      <c r="AB715" s="100"/>
    </row>
    <row r="716" spans="17:28">
      <c r="Q716" s="98"/>
      <c r="R716" s="99"/>
      <c r="S716" s="99"/>
      <c r="T716" s="99"/>
      <c r="U716" s="99"/>
      <c r="V716" s="99"/>
      <c r="W716" s="99"/>
      <c r="X716" s="99"/>
      <c r="Y716" s="99"/>
      <c r="Z716" s="99"/>
      <c r="AA716" s="99"/>
      <c r="AB716" s="100"/>
    </row>
    <row r="717" spans="17:28">
      <c r="Q717" s="98"/>
      <c r="R717" s="99"/>
      <c r="S717" s="99"/>
      <c r="T717" s="99"/>
      <c r="U717" s="99"/>
      <c r="V717" s="99"/>
      <c r="W717" s="99"/>
      <c r="X717" s="99"/>
      <c r="Y717" s="99"/>
      <c r="Z717" s="99"/>
      <c r="AA717" s="99"/>
      <c r="AB717" s="100"/>
    </row>
    <row r="718" spans="17:28">
      <c r="Q718" s="98"/>
      <c r="R718" s="99"/>
      <c r="S718" s="99"/>
      <c r="T718" s="99"/>
      <c r="U718" s="99"/>
      <c r="V718" s="99"/>
      <c r="W718" s="99"/>
      <c r="X718" s="99"/>
      <c r="Y718" s="99"/>
      <c r="Z718" s="99"/>
      <c r="AA718" s="99"/>
      <c r="AB718" s="100"/>
    </row>
    <row r="719" spans="17:28">
      <c r="Q719" s="98"/>
      <c r="R719" s="99"/>
      <c r="S719" s="99"/>
      <c r="T719" s="99"/>
      <c r="U719" s="99"/>
      <c r="V719" s="99"/>
      <c r="W719" s="99"/>
      <c r="X719" s="99"/>
      <c r="Y719" s="99"/>
      <c r="Z719" s="99"/>
      <c r="AA719" s="99"/>
      <c r="AB719" s="100"/>
    </row>
    <row r="720" spans="17:28">
      <c r="Q720" s="98"/>
      <c r="R720" s="99"/>
      <c r="S720" s="99"/>
      <c r="T720" s="99"/>
      <c r="U720" s="99"/>
      <c r="V720" s="99"/>
      <c r="W720" s="99"/>
      <c r="X720" s="99"/>
      <c r="Y720" s="99"/>
      <c r="Z720" s="99"/>
      <c r="AA720" s="99"/>
      <c r="AB720" s="100"/>
    </row>
    <row r="721" spans="17:28">
      <c r="Q721" s="98"/>
      <c r="R721" s="99"/>
      <c r="S721" s="99"/>
      <c r="T721" s="99"/>
      <c r="U721" s="99"/>
      <c r="V721" s="99"/>
      <c r="W721" s="99"/>
      <c r="X721" s="99"/>
      <c r="Y721" s="99"/>
      <c r="Z721" s="99"/>
      <c r="AA721" s="99"/>
      <c r="AB721" s="100"/>
    </row>
    <row r="722" spans="17:28">
      <c r="Q722" s="98"/>
      <c r="R722" s="99"/>
      <c r="S722" s="99"/>
      <c r="T722" s="99"/>
      <c r="U722" s="99"/>
      <c r="V722" s="99"/>
      <c r="W722" s="99"/>
      <c r="X722" s="99"/>
      <c r="Y722" s="99"/>
      <c r="Z722" s="99"/>
      <c r="AA722" s="99"/>
      <c r="AB722" s="100"/>
    </row>
    <row r="723" spans="17:28">
      <c r="Q723" s="98"/>
      <c r="R723" s="99"/>
      <c r="S723" s="99"/>
      <c r="T723" s="99"/>
      <c r="U723" s="99"/>
      <c r="V723" s="99"/>
      <c r="W723" s="99"/>
      <c r="X723" s="99"/>
      <c r="Y723" s="99"/>
      <c r="Z723" s="99"/>
      <c r="AA723" s="99"/>
      <c r="AB723" s="100"/>
    </row>
    <row r="724" spans="17:28">
      <c r="Q724" s="98"/>
      <c r="R724" s="99"/>
      <c r="S724" s="99"/>
      <c r="T724" s="99"/>
      <c r="U724" s="99"/>
      <c r="V724" s="99"/>
      <c r="W724" s="99"/>
      <c r="X724" s="99"/>
      <c r="Y724" s="99"/>
      <c r="Z724" s="99"/>
      <c r="AA724" s="99"/>
      <c r="AB724" s="100"/>
    </row>
    <row r="725" spans="17:28">
      <c r="Q725" s="98"/>
      <c r="R725" s="99"/>
      <c r="S725" s="99"/>
      <c r="T725" s="99"/>
      <c r="U725" s="99"/>
      <c r="V725" s="99"/>
      <c r="W725" s="99"/>
      <c r="X725" s="99"/>
      <c r="Y725" s="99"/>
      <c r="Z725" s="99"/>
      <c r="AA725" s="99"/>
      <c r="AB725" s="100"/>
    </row>
    <row r="726" spans="17:28">
      <c r="Q726" s="98"/>
      <c r="R726" s="99"/>
      <c r="S726" s="99"/>
      <c r="T726" s="99"/>
      <c r="U726" s="99"/>
      <c r="V726" s="99"/>
      <c r="W726" s="99"/>
      <c r="X726" s="99"/>
      <c r="Y726" s="99"/>
      <c r="Z726" s="99"/>
      <c r="AA726" s="99"/>
      <c r="AB726" s="100"/>
    </row>
    <row r="727" spans="17:28">
      <c r="Q727" s="98"/>
      <c r="R727" s="99"/>
      <c r="S727" s="99"/>
      <c r="T727" s="99"/>
      <c r="U727" s="99"/>
      <c r="V727" s="99"/>
      <c r="W727" s="99"/>
      <c r="X727" s="99"/>
      <c r="Y727" s="99"/>
      <c r="Z727" s="99"/>
      <c r="AA727" s="99"/>
      <c r="AB727" s="100"/>
    </row>
    <row r="728" spans="17:28">
      <c r="Q728" s="98"/>
      <c r="R728" s="99"/>
      <c r="S728" s="99"/>
      <c r="T728" s="99"/>
      <c r="U728" s="99"/>
      <c r="V728" s="99"/>
      <c r="W728" s="99"/>
      <c r="X728" s="99"/>
      <c r="Y728" s="99"/>
      <c r="Z728" s="99"/>
      <c r="AA728" s="99"/>
      <c r="AB728" s="100"/>
    </row>
    <row r="729" spans="17:28">
      <c r="Q729" s="98"/>
      <c r="R729" s="99"/>
      <c r="S729" s="99"/>
      <c r="T729" s="99"/>
      <c r="U729" s="99"/>
      <c r="V729" s="99"/>
      <c r="W729" s="99"/>
      <c r="X729" s="99"/>
      <c r="Y729" s="99"/>
      <c r="Z729" s="99"/>
      <c r="AA729" s="99"/>
      <c r="AB729" s="100"/>
    </row>
    <row r="730" spans="17:28">
      <c r="Q730" s="98"/>
      <c r="R730" s="99"/>
      <c r="S730" s="99"/>
      <c r="T730" s="99"/>
      <c r="U730" s="99"/>
      <c r="V730" s="99"/>
      <c r="W730" s="99"/>
      <c r="X730" s="99"/>
      <c r="Y730" s="99"/>
      <c r="Z730" s="99"/>
      <c r="AA730" s="99"/>
      <c r="AB730" s="100"/>
    </row>
    <row r="731" spans="17:28">
      <c r="Q731" s="98"/>
      <c r="R731" s="99"/>
      <c r="S731" s="99"/>
      <c r="T731" s="99"/>
      <c r="U731" s="99"/>
      <c r="V731" s="99"/>
      <c r="W731" s="99"/>
      <c r="X731" s="99"/>
      <c r="Y731" s="99"/>
      <c r="Z731" s="99"/>
      <c r="AA731" s="99"/>
      <c r="AB731" s="100"/>
    </row>
    <row r="732" spans="17:28">
      <c r="Q732" s="98"/>
      <c r="R732" s="99"/>
      <c r="S732" s="99"/>
      <c r="T732" s="99"/>
      <c r="U732" s="99"/>
      <c r="V732" s="99"/>
      <c r="W732" s="99"/>
      <c r="X732" s="99"/>
      <c r="Y732" s="99"/>
      <c r="Z732" s="99"/>
      <c r="AA732" s="99"/>
      <c r="AB732" s="100"/>
    </row>
    <row r="733" spans="17:28">
      <c r="Q733" s="98"/>
      <c r="R733" s="99"/>
      <c r="S733" s="99"/>
      <c r="T733" s="99"/>
      <c r="U733" s="99"/>
      <c r="V733" s="99"/>
      <c r="W733" s="99"/>
      <c r="X733" s="99"/>
      <c r="Y733" s="99"/>
      <c r="Z733" s="99"/>
      <c r="AA733" s="99"/>
      <c r="AB733" s="100"/>
    </row>
    <row r="734" spans="17:28">
      <c r="Q734" s="98"/>
      <c r="R734" s="99"/>
      <c r="S734" s="99"/>
      <c r="T734" s="99"/>
      <c r="U734" s="99"/>
      <c r="V734" s="99"/>
      <c r="W734" s="99"/>
      <c r="X734" s="99"/>
      <c r="Y734" s="99"/>
      <c r="Z734" s="99"/>
      <c r="AA734" s="99"/>
      <c r="AB734" s="100"/>
    </row>
    <row r="735" spans="17:28">
      <c r="Q735" s="98"/>
      <c r="R735" s="99"/>
      <c r="S735" s="99"/>
      <c r="T735" s="99"/>
      <c r="U735" s="99"/>
      <c r="V735" s="99"/>
      <c r="W735" s="99"/>
      <c r="X735" s="99"/>
      <c r="Y735" s="99"/>
      <c r="Z735" s="99"/>
      <c r="AA735" s="99"/>
      <c r="AB735" s="100"/>
    </row>
    <row r="736" spans="17:28">
      <c r="Q736" s="98"/>
      <c r="R736" s="99"/>
      <c r="S736" s="99"/>
      <c r="T736" s="99"/>
      <c r="U736" s="99"/>
      <c r="V736" s="99"/>
      <c r="W736" s="99"/>
      <c r="X736" s="99"/>
      <c r="Y736" s="99"/>
      <c r="Z736" s="99"/>
      <c r="AA736" s="99"/>
      <c r="AB736" s="100"/>
    </row>
    <row r="737" spans="17:28">
      <c r="Q737" s="98"/>
      <c r="R737" s="99"/>
      <c r="S737" s="99"/>
      <c r="T737" s="99"/>
      <c r="U737" s="99"/>
      <c r="V737" s="99"/>
      <c r="W737" s="99"/>
      <c r="X737" s="99"/>
      <c r="Y737" s="99"/>
      <c r="Z737" s="99"/>
      <c r="AA737" s="99"/>
      <c r="AB737" s="100"/>
    </row>
    <row r="738" spans="17:28">
      <c r="Q738" s="98"/>
      <c r="R738" s="99"/>
      <c r="S738" s="99"/>
      <c r="T738" s="99"/>
      <c r="U738" s="99"/>
      <c r="V738" s="99"/>
      <c r="W738" s="99"/>
      <c r="X738" s="99"/>
      <c r="Y738" s="99"/>
      <c r="Z738" s="99"/>
      <c r="AA738" s="99"/>
      <c r="AB738" s="100"/>
    </row>
    <row r="739" spans="17:28">
      <c r="Q739" s="98"/>
      <c r="R739" s="99"/>
      <c r="S739" s="99"/>
      <c r="T739" s="99"/>
      <c r="U739" s="99"/>
      <c r="V739" s="99"/>
      <c r="W739" s="99"/>
      <c r="X739" s="99"/>
      <c r="Y739" s="99"/>
      <c r="Z739" s="99"/>
      <c r="AA739" s="99"/>
      <c r="AB739" s="100"/>
    </row>
    <row r="740" spans="17:28">
      <c r="Q740" s="98"/>
      <c r="R740" s="99"/>
      <c r="S740" s="99"/>
      <c r="T740" s="99"/>
      <c r="U740" s="99"/>
      <c r="V740" s="99"/>
      <c r="W740" s="99"/>
      <c r="X740" s="99"/>
      <c r="Y740" s="99"/>
      <c r="Z740" s="99"/>
      <c r="AA740" s="99"/>
      <c r="AB740" s="100"/>
    </row>
    <row r="741" spans="17:28">
      <c r="Q741" s="98"/>
      <c r="R741" s="99"/>
      <c r="S741" s="99"/>
      <c r="T741" s="99"/>
      <c r="U741" s="99"/>
      <c r="V741" s="99"/>
      <c r="W741" s="99"/>
      <c r="X741" s="99"/>
      <c r="Y741" s="99"/>
      <c r="Z741" s="99"/>
      <c r="AA741" s="99"/>
      <c r="AB741" s="100"/>
    </row>
    <row r="742" spans="17:28">
      <c r="Q742" s="98"/>
      <c r="R742" s="99"/>
      <c r="S742" s="99"/>
      <c r="T742" s="99"/>
      <c r="U742" s="99"/>
      <c r="V742" s="99"/>
      <c r="W742" s="99"/>
      <c r="X742" s="99"/>
      <c r="Y742" s="99"/>
      <c r="Z742" s="99"/>
      <c r="AA742" s="99"/>
      <c r="AB742" s="100"/>
    </row>
    <row r="743" spans="17:28">
      <c r="Q743" s="98"/>
      <c r="R743" s="99"/>
      <c r="S743" s="99"/>
      <c r="T743" s="99"/>
      <c r="U743" s="99"/>
      <c r="V743" s="99"/>
      <c r="W743" s="99"/>
      <c r="X743" s="99"/>
      <c r="Y743" s="99"/>
      <c r="Z743" s="99"/>
      <c r="AA743" s="99"/>
      <c r="AB743" s="100"/>
    </row>
    <row r="744" spans="17:28">
      <c r="Q744" s="98"/>
      <c r="R744" s="99"/>
      <c r="S744" s="99"/>
      <c r="T744" s="99"/>
      <c r="U744" s="99"/>
      <c r="V744" s="99"/>
      <c r="W744" s="99"/>
      <c r="X744" s="99"/>
      <c r="Y744" s="99"/>
      <c r="Z744" s="99"/>
      <c r="AA744" s="99"/>
      <c r="AB744" s="100"/>
    </row>
    <row r="745" spans="17:28">
      <c r="Q745" s="98"/>
      <c r="R745" s="99"/>
      <c r="S745" s="99"/>
      <c r="T745" s="99"/>
      <c r="U745" s="99"/>
      <c r="V745" s="99"/>
      <c r="W745" s="99"/>
      <c r="X745" s="99"/>
      <c r="Y745" s="99"/>
      <c r="Z745" s="99"/>
      <c r="AA745" s="99"/>
      <c r="AB745" s="100"/>
    </row>
    <row r="746" spans="17:28">
      <c r="Q746" s="98"/>
      <c r="R746" s="99"/>
      <c r="S746" s="99"/>
      <c r="T746" s="99"/>
      <c r="U746" s="99"/>
      <c r="V746" s="99"/>
      <c r="W746" s="99"/>
      <c r="X746" s="99"/>
      <c r="Y746" s="99"/>
      <c r="Z746" s="99"/>
      <c r="AA746" s="99"/>
      <c r="AB746" s="100"/>
    </row>
    <row r="747" spans="17:28">
      <c r="Q747" s="98"/>
      <c r="R747" s="99"/>
      <c r="S747" s="99"/>
      <c r="T747" s="99"/>
      <c r="U747" s="99"/>
      <c r="V747" s="99"/>
      <c r="W747" s="99"/>
      <c r="X747" s="99"/>
      <c r="Y747" s="99"/>
      <c r="Z747" s="99"/>
      <c r="AA747" s="99"/>
      <c r="AB747" s="100"/>
    </row>
    <row r="748" spans="17:28">
      <c r="Q748" s="98"/>
      <c r="R748" s="99"/>
      <c r="S748" s="99"/>
      <c r="T748" s="99"/>
      <c r="U748" s="99"/>
      <c r="V748" s="99"/>
      <c r="W748" s="99"/>
      <c r="X748" s="99"/>
      <c r="Y748" s="99"/>
      <c r="Z748" s="99"/>
      <c r="AA748" s="99"/>
      <c r="AB748" s="100"/>
    </row>
    <row r="749" spans="17:28">
      <c r="Q749" s="98"/>
      <c r="R749" s="99"/>
      <c r="S749" s="99"/>
      <c r="T749" s="99"/>
      <c r="U749" s="99"/>
      <c r="V749" s="99"/>
      <c r="W749" s="99"/>
      <c r="X749" s="99"/>
      <c r="Y749" s="99"/>
      <c r="Z749" s="99"/>
      <c r="AA749" s="99"/>
      <c r="AB749" s="100"/>
    </row>
    <row r="750" spans="17:28">
      <c r="Q750" s="98"/>
      <c r="R750" s="99"/>
      <c r="S750" s="99"/>
      <c r="T750" s="99"/>
      <c r="U750" s="99"/>
      <c r="V750" s="99"/>
      <c r="W750" s="99"/>
      <c r="X750" s="99"/>
      <c r="Y750" s="99"/>
      <c r="Z750" s="99"/>
      <c r="AA750" s="99"/>
      <c r="AB750" s="100"/>
    </row>
    <row r="751" spans="17:28">
      <c r="Q751" s="98"/>
      <c r="R751" s="99"/>
      <c r="S751" s="99"/>
      <c r="T751" s="99"/>
      <c r="U751" s="99"/>
      <c r="V751" s="99"/>
      <c r="W751" s="99"/>
      <c r="X751" s="99"/>
      <c r="Y751" s="99"/>
      <c r="Z751" s="99"/>
      <c r="AA751" s="99"/>
      <c r="AB751" s="100"/>
    </row>
    <row r="752" spans="17:28">
      <c r="Q752" s="98"/>
      <c r="R752" s="99"/>
      <c r="S752" s="99"/>
      <c r="T752" s="99"/>
      <c r="U752" s="99"/>
      <c r="V752" s="99"/>
      <c r="W752" s="99"/>
      <c r="X752" s="99"/>
      <c r="Y752" s="99"/>
      <c r="Z752" s="99"/>
      <c r="AA752" s="99"/>
      <c r="AB752" s="100"/>
    </row>
    <row r="753" spans="17:28">
      <c r="Q753" s="98"/>
      <c r="R753" s="99"/>
      <c r="S753" s="99"/>
      <c r="T753" s="99"/>
      <c r="U753" s="99"/>
      <c r="V753" s="99"/>
      <c r="W753" s="99"/>
      <c r="X753" s="99"/>
      <c r="Y753" s="99"/>
      <c r="Z753" s="99"/>
      <c r="AA753" s="99"/>
      <c r="AB753" s="100"/>
    </row>
    <row r="754" spans="17:28">
      <c r="Q754" s="98"/>
      <c r="R754" s="99"/>
      <c r="S754" s="99"/>
      <c r="T754" s="99"/>
      <c r="U754" s="99"/>
      <c r="V754" s="99"/>
      <c r="W754" s="99"/>
      <c r="X754" s="99"/>
      <c r="Y754" s="99"/>
      <c r="Z754" s="99"/>
      <c r="AA754" s="99"/>
      <c r="AB754" s="100"/>
    </row>
    <row r="755" spans="17:28">
      <c r="Q755" s="98"/>
      <c r="R755" s="99"/>
      <c r="S755" s="99"/>
      <c r="T755" s="99"/>
      <c r="U755" s="99"/>
      <c r="V755" s="99"/>
      <c r="W755" s="99"/>
      <c r="X755" s="99"/>
      <c r="Y755" s="99"/>
      <c r="Z755" s="99"/>
      <c r="AA755" s="99"/>
      <c r="AB755" s="100"/>
    </row>
    <row r="756" spans="17:28">
      <c r="Q756" s="98"/>
      <c r="R756" s="99"/>
      <c r="S756" s="99"/>
      <c r="T756" s="99"/>
      <c r="U756" s="99"/>
      <c r="V756" s="99"/>
      <c r="W756" s="99"/>
      <c r="X756" s="99"/>
      <c r="Y756" s="99"/>
      <c r="Z756" s="99"/>
      <c r="AA756" s="99"/>
      <c r="AB756" s="100"/>
    </row>
    <row r="757" spans="17:28">
      <c r="Q757" s="98"/>
      <c r="R757" s="99"/>
      <c r="S757" s="99"/>
      <c r="T757" s="99"/>
      <c r="U757" s="99"/>
      <c r="V757" s="99"/>
      <c r="W757" s="99"/>
      <c r="X757" s="99"/>
      <c r="Y757" s="99"/>
      <c r="Z757" s="99"/>
      <c r="AA757" s="99"/>
      <c r="AB757" s="100"/>
    </row>
    <row r="758" spans="17:28">
      <c r="Q758" s="98"/>
      <c r="R758" s="99"/>
      <c r="S758" s="99"/>
      <c r="T758" s="99"/>
      <c r="U758" s="99"/>
      <c r="V758" s="99"/>
      <c r="W758" s="99"/>
      <c r="X758" s="99"/>
      <c r="Y758" s="99"/>
      <c r="Z758" s="99"/>
      <c r="AA758" s="99"/>
      <c r="AB758" s="100"/>
    </row>
    <row r="759" spans="17:28">
      <c r="Q759" s="98"/>
      <c r="R759" s="99"/>
      <c r="S759" s="99"/>
      <c r="T759" s="99"/>
      <c r="U759" s="99"/>
      <c r="V759" s="99"/>
      <c r="W759" s="99"/>
      <c r="X759" s="99"/>
      <c r="Y759" s="99"/>
      <c r="Z759" s="99"/>
      <c r="AA759" s="99"/>
      <c r="AB759" s="100"/>
    </row>
    <row r="760" spans="17:28">
      <c r="Q760" s="98"/>
      <c r="R760" s="99"/>
      <c r="S760" s="99"/>
      <c r="T760" s="99"/>
      <c r="U760" s="99"/>
      <c r="V760" s="99"/>
      <c r="W760" s="99"/>
      <c r="X760" s="99"/>
      <c r="Y760" s="99"/>
      <c r="Z760" s="99"/>
      <c r="AA760" s="99"/>
      <c r="AB760" s="100"/>
    </row>
    <row r="761" spans="17:28">
      <c r="Q761" s="98"/>
      <c r="R761" s="99"/>
      <c r="S761" s="99"/>
      <c r="T761" s="99"/>
      <c r="U761" s="99"/>
      <c r="V761" s="99"/>
      <c r="W761" s="99"/>
      <c r="X761" s="99"/>
      <c r="Y761" s="99"/>
      <c r="Z761" s="99"/>
      <c r="AA761" s="99"/>
      <c r="AB761" s="100"/>
    </row>
    <row r="762" spans="17:28">
      <c r="Q762" s="98"/>
      <c r="R762" s="99"/>
      <c r="S762" s="99"/>
      <c r="T762" s="99"/>
      <c r="U762" s="99"/>
      <c r="V762" s="99"/>
      <c r="W762" s="99"/>
      <c r="X762" s="99"/>
      <c r="Y762" s="99"/>
      <c r="Z762" s="99"/>
      <c r="AA762" s="99"/>
      <c r="AB762" s="100"/>
    </row>
    <row r="763" spans="17:28">
      <c r="Q763" s="98"/>
      <c r="R763" s="99"/>
      <c r="S763" s="99"/>
      <c r="T763" s="99"/>
      <c r="U763" s="99"/>
      <c r="V763" s="99"/>
      <c r="W763" s="99"/>
      <c r="X763" s="99"/>
      <c r="Y763" s="99"/>
      <c r="Z763" s="99"/>
      <c r="AA763" s="99"/>
      <c r="AB763" s="100"/>
    </row>
    <row r="764" spans="17:28">
      <c r="Q764" s="98"/>
      <c r="R764" s="99"/>
      <c r="S764" s="99"/>
      <c r="T764" s="99"/>
      <c r="U764" s="99"/>
      <c r="V764" s="99"/>
      <c r="W764" s="99"/>
      <c r="X764" s="99"/>
      <c r="Y764" s="99"/>
      <c r="Z764" s="99"/>
      <c r="AA764" s="99"/>
      <c r="AB764" s="100"/>
    </row>
    <row r="765" spans="17:28">
      <c r="Q765" s="98"/>
      <c r="R765" s="99"/>
      <c r="S765" s="99"/>
      <c r="T765" s="99"/>
      <c r="U765" s="99"/>
      <c r="V765" s="99"/>
      <c r="W765" s="99"/>
      <c r="X765" s="99"/>
      <c r="Y765" s="99"/>
      <c r="Z765" s="99"/>
      <c r="AA765" s="99"/>
      <c r="AB765" s="100"/>
    </row>
    <row r="766" spans="17:28">
      <c r="Q766" s="98"/>
      <c r="R766" s="99"/>
      <c r="S766" s="99"/>
      <c r="T766" s="99"/>
      <c r="U766" s="99"/>
      <c r="V766" s="99"/>
      <c r="W766" s="99"/>
      <c r="X766" s="99"/>
      <c r="Y766" s="99"/>
      <c r="Z766" s="99"/>
      <c r="AA766" s="99"/>
      <c r="AB766" s="100"/>
    </row>
    <row r="767" spans="17:28">
      <c r="Q767" s="98"/>
      <c r="R767" s="99"/>
      <c r="S767" s="99"/>
      <c r="T767" s="99"/>
      <c r="U767" s="99"/>
      <c r="V767" s="99"/>
      <c r="W767" s="99"/>
      <c r="X767" s="99"/>
      <c r="Y767" s="99"/>
      <c r="Z767" s="99"/>
      <c r="AA767" s="99"/>
      <c r="AB767" s="100"/>
    </row>
    <row r="768" spans="17:28">
      <c r="Q768" s="98"/>
      <c r="R768" s="99"/>
      <c r="S768" s="99"/>
      <c r="T768" s="99"/>
      <c r="U768" s="99"/>
      <c r="V768" s="99"/>
      <c r="W768" s="99"/>
      <c r="X768" s="99"/>
      <c r="Y768" s="99"/>
      <c r="Z768" s="99"/>
      <c r="AA768" s="99"/>
      <c r="AB768" s="100"/>
    </row>
    <row r="769" spans="17:28">
      <c r="Q769" s="98"/>
      <c r="R769" s="99"/>
      <c r="S769" s="99"/>
      <c r="T769" s="99"/>
      <c r="U769" s="99"/>
      <c r="V769" s="99"/>
      <c r="W769" s="99"/>
      <c r="X769" s="99"/>
      <c r="Y769" s="99"/>
      <c r="Z769" s="99"/>
      <c r="AA769" s="99"/>
      <c r="AB769" s="100"/>
    </row>
    <row r="770" spans="17:28">
      <c r="Q770" s="98"/>
      <c r="R770" s="99"/>
      <c r="S770" s="99"/>
      <c r="T770" s="99"/>
      <c r="U770" s="99"/>
      <c r="V770" s="99"/>
      <c r="W770" s="99"/>
      <c r="X770" s="99"/>
      <c r="Y770" s="99"/>
      <c r="Z770" s="99"/>
      <c r="AA770" s="99"/>
      <c r="AB770" s="100"/>
    </row>
    <row r="771" spans="17:28">
      <c r="Q771" s="98"/>
      <c r="R771" s="99"/>
      <c r="S771" s="99"/>
      <c r="T771" s="99"/>
      <c r="U771" s="99"/>
      <c r="V771" s="99"/>
      <c r="W771" s="99"/>
      <c r="X771" s="99"/>
      <c r="Y771" s="99"/>
      <c r="Z771" s="99"/>
      <c r="AA771" s="99"/>
      <c r="AB771" s="100"/>
    </row>
    <row r="772" spans="17:28">
      <c r="Q772" s="98"/>
      <c r="R772" s="99"/>
      <c r="S772" s="99"/>
      <c r="T772" s="99"/>
      <c r="U772" s="99"/>
      <c r="V772" s="99"/>
      <c r="W772" s="99"/>
      <c r="X772" s="99"/>
      <c r="Y772" s="99"/>
      <c r="Z772" s="99"/>
      <c r="AA772" s="99"/>
      <c r="AB772" s="100"/>
    </row>
    <row r="773" spans="17:28">
      <c r="Q773" s="98"/>
      <c r="R773" s="99"/>
      <c r="S773" s="99"/>
      <c r="T773" s="99"/>
      <c r="U773" s="99"/>
      <c r="V773" s="99"/>
      <c r="W773" s="99"/>
      <c r="X773" s="99"/>
      <c r="Y773" s="99"/>
      <c r="Z773" s="99"/>
      <c r="AA773" s="99"/>
      <c r="AB773" s="100"/>
    </row>
    <row r="774" spans="17:28">
      <c r="Q774" s="98"/>
      <c r="R774" s="99"/>
      <c r="S774" s="99"/>
      <c r="T774" s="99"/>
      <c r="U774" s="99"/>
      <c r="V774" s="99"/>
      <c r="W774" s="99"/>
      <c r="X774" s="99"/>
      <c r="Y774" s="99"/>
      <c r="Z774" s="99"/>
      <c r="AA774" s="99"/>
      <c r="AB774" s="100"/>
    </row>
    <row r="775" spans="17:28">
      <c r="Q775" s="98"/>
      <c r="R775" s="99"/>
      <c r="S775" s="99"/>
      <c r="T775" s="99"/>
      <c r="U775" s="99"/>
      <c r="V775" s="99"/>
      <c r="W775" s="99"/>
      <c r="X775" s="99"/>
      <c r="Y775" s="99"/>
      <c r="Z775" s="99"/>
      <c r="AA775" s="99"/>
      <c r="AB775" s="100"/>
    </row>
    <row r="776" spans="17:28">
      <c r="Q776" s="98"/>
      <c r="R776" s="99"/>
      <c r="S776" s="99"/>
      <c r="T776" s="99"/>
      <c r="U776" s="99"/>
      <c r="V776" s="99"/>
      <c r="W776" s="99"/>
      <c r="X776" s="99"/>
      <c r="Y776" s="99"/>
      <c r="Z776" s="99"/>
      <c r="AA776" s="99"/>
      <c r="AB776" s="100"/>
    </row>
  </sheetData>
  <sheetProtection selectLockedCells="1" selectUnlockedCells="1"/>
  <mergeCells count="15">
    <mergeCell ref="AC11:AF11"/>
    <mergeCell ref="AC12:AF12"/>
    <mergeCell ref="Q3:AB3"/>
    <mergeCell ref="E2:AB2"/>
    <mergeCell ref="AC5:AF5"/>
    <mergeCell ref="AC6:AF6"/>
    <mergeCell ref="AD2:AL2"/>
    <mergeCell ref="Q110:AB110"/>
    <mergeCell ref="Q218:AB218"/>
    <mergeCell ref="Q324:AB324"/>
    <mergeCell ref="Q430:AB430"/>
    <mergeCell ref="AC16:AH16"/>
    <mergeCell ref="AC17:AH17"/>
    <mergeCell ref="AD37:AH37"/>
    <mergeCell ref="AD22:AH22"/>
  </mergeCells>
  <dataValidations count="1">
    <dataValidation type="list" allowBlank="1" showErrorMessage="1" sqref="H1:L1 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2012-10-28T20:40:20Z</dcterms:created>
  <dcterms:modified xsi:type="dcterms:W3CDTF">2012-12-17T13:27:42Z</dcterms:modified>
</cp:coreProperties>
</file>